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6\"/>
    </mc:Choice>
  </mc:AlternateContent>
  <xr:revisionPtr revIDLastSave="0" documentId="13_ncr:1_{F85312B4-5071-4825-A80A-5FABB167E67F}" xr6:coauthVersionLast="47" xr6:coauthVersionMax="47" xr10:uidLastSave="{00000000-0000-0000-0000-000000000000}"/>
  <bookViews>
    <workbookView xWindow="19090" yWindow="-110" windowWidth="38620" windowHeight="21100" activeTab="2" xr2:uid="{00000000-000D-0000-FFFF-FFFF00000000}"/>
  </bookViews>
  <sheets>
    <sheet name="FI" sheetId="1" r:id="rId1"/>
    <sheet name="SV" sheetId="2" r:id="rId2"/>
    <sheet name="EN" sheetId="3" r:id="rId3"/>
  </sheets>
  <definedNames>
    <definedName name="_xlnm.Print_Area" localSheetId="0">FI!$A$1:$O$27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3" l="1"/>
  <c r="O27" i="3" s="1"/>
  <c r="M27" i="3"/>
  <c r="L27" i="3"/>
  <c r="K27" i="3"/>
  <c r="J27" i="3"/>
  <c r="I27" i="3"/>
  <c r="H27" i="3"/>
  <c r="G27" i="3"/>
  <c r="F27" i="3"/>
  <c r="E27" i="3"/>
  <c r="D27" i="3"/>
  <c r="C27" i="3"/>
  <c r="B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N27" i="2"/>
  <c r="O27" i="2" s="1"/>
  <c r="M27" i="2"/>
  <c r="L27" i="2"/>
  <c r="K27" i="2"/>
  <c r="J27" i="2"/>
  <c r="I27" i="2"/>
  <c r="H27" i="2"/>
  <c r="G27" i="2"/>
  <c r="F27" i="2"/>
  <c r="E27" i="2"/>
  <c r="D27" i="2"/>
  <c r="C27" i="2"/>
  <c r="B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N27" i="1"/>
  <c r="O24" i="1"/>
  <c r="O2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5" i="1"/>
  <c r="M27" i="1"/>
  <c r="O27" i="1" l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<sst xmlns="http://schemas.openxmlformats.org/spreadsheetml/2006/main" count="111" uniqueCount="81">
  <si>
    <t>2013</t>
  </si>
  <si>
    <t>2014</t>
  </si>
  <si>
    <t>2015</t>
  </si>
  <si>
    <t>2016</t>
  </si>
  <si>
    <t>Toimiala</t>
  </si>
  <si>
    <t>Polttolaitokset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</si>
  <si>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</si>
  <si>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</si>
  <si>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</si>
  <si>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</si>
  <si>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</si>
  <si>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</si>
  <si>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</si>
  <si>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</si>
  <si>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</si>
  <si>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</si>
  <si>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</si>
  <si>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</si>
  <si>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</si>
  <si>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</si>
  <si>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</si>
  <si>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2017</t>
  </si>
  <si>
    <t>2018</t>
  </si>
  <si>
    <t>2019</t>
  </si>
  <si>
    <t>2020</t>
  </si>
  <si>
    <t>2021</t>
  </si>
  <si>
    <t>2022</t>
  </si>
  <si>
    <t>2023</t>
  </si>
  <si>
    <t>2024</t>
  </si>
  <si>
    <t>Jos päästömäärissä havaitaan jälkikäteen virheitä, muutetaan Energiaviraston päästömääräarviopäätösten mukaisesti korjatut päästömäärät seuraavan vuoden julkaisuun.</t>
  </si>
  <si>
    <t>Öljyn jalostus</t>
  </si>
  <si>
    <t xml:space="preserve">552/030001/2026 </t>
  </si>
  <si>
    <t>2025</t>
  </si>
  <si>
    <t>Om Energimyndigheten i efterhand korrigerar anläggningens utsläpp genom beslut, publiceras de korrigerade utsläppsmängderna i följande års publikation.</t>
  </si>
  <si>
    <t>If an installation’s emissions are corrected retrospectively by a decision of the Energy Authority, the corrected data are published in the following year’s emissions publication.</t>
  </si>
  <si>
    <t>2025-2024</t>
  </si>
  <si>
    <r>
      <t>Branschspecifika verifierade utsläpp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2013-2025</t>
    </r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</si>
  <si>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2013-2025</t>
    </r>
  </si>
  <si>
    <t>Förbränning av bränsle</t>
  </si>
  <si>
    <t>Combustion of fuels</t>
  </si>
  <si>
    <t>Refining of oil</t>
  </si>
  <si>
    <t>Metal ore roasting, sintering and pelletising</t>
  </si>
  <si>
    <t>Raffinering av olja</t>
  </si>
  <si>
    <t>Rostning, sintring och pelletering av metallhaltig malm</t>
  </si>
  <si>
    <t>Manufacture of glass, including glass fibres</t>
  </si>
  <si>
    <t>Production or processing of ferrous metals</t>
  </si>
  <si>
    <t>Production or processing of non-ferrous metals</t>
  </si>
  <si>
    <t>Production of cement clinker</t>
  </si>
  <si>
    <t>Production of lime and calcination of dolomite and magnesite</t>
  </si>
  <si>
    <t>Manufacture of ceramic products</t>
  </si>
  <si>
    <t>Manufacture of mineral wool</t>
  </si>
  <si>
    <t>Production of pulp and paper</t>
  </si>
  <si>
    <t>Production of bulk organic chemicals</t>
  </si>
  <si>
    <t>Production of hydrogen and synthesis gas</t>
  </si>
  <si>
    <t>Production of nitric acid</t>
  </si>
  <si>
    <t>Annan verksamhet som är tillåten enligt artikel 24 i direktiv 2003/87/EG (opt-in)</t>
  </si>
  <si>
    <t>Produktion av cementklinker</t>
  </si>
  <si>
    <t>Produktion av kalk eller bränning av dolomit eller magnesit</t>
  </si>
  <si>
    <t>Tillverkning av glas, inklusive glasfibrer</t>
  </si>
  <si>
    <t>Tillverkning av keramiska produkter genom bränning</t>
  </si>
  <si>
    <t>Tillverkning av mineralull som görs av glas, sten eller slagg</t>
  </si>
  <si>
    <t>Framställning av pappersmassa och papper</t>
  </si>
  <si>
    <t>Produktion av organiska baskemikalier i stor skala</t>
  </si>
  <si>
    <t>Produktion av vätgas och syntesgas</t>
  </si>
  <si>
    <t>Produktion av salpetersyra</t>
  </si>
  <si>
    <t>Production of iron and steel, including continuous casting</t>
  </si>
  <si>
    <t>Other activities approved in accordance with Article 24 of Directive 2003/87/EC (opt-in)</t>
  </si>
  <si>
    <t>Production of gypsum and plasterboard and other products</t>
  </si>
  <si>
    <t>Produktion eller bearbetning av järnmetaller, inklusive ferrolegeringar</t>
  </si>
  <si>
    <t>Produktion eller bearbetning av icke-järnmetaller, inklusive legeringar</t>
  </si>
  <si>
    <t>Järn- eller ståltillverkning, inklusive stränggjutning</t>
  </si>
  <si>
    <t>Torkning eller bränning av gips eller framställning av gipsplattor och andra gipsprodukter</t>
  </si>
  <si>
    <t>Activity</t>
  </si>
  <si>
    <r>
      <t>Verified emissions per activity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2013-2025</t>
    </r>
  </si>
  <si>
    <t>Asianumero:</t>
  </si>
  <si>
    <t>Yhteensä</t>
  </si>
  <si>
    <t>Ärendenummer:</t>
  </si>
  <si>
    <t>Verksamet</t>
  </si>
  <si>
    <t>Totalt</t>
  </si>
  <si>
    <t>Case number: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</si>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</sst>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 applyFill="1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ont="1" applyAlignment="1"/>
  </cellXfs>
  <cellStyles count="1">
    <cellStyle name="Normaali" xfId="0" builtinId="0"/>
  </cellStyles>
  <dxfs count="45"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2649130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2649130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694E60E-CB24-4CC1-B8DC-6B848325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49130" cy="718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2649130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123E981-BF19-435F-833A-0FFF87DC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49130" cy="7183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O27" totalsRowShown="0">
  <sortState xmlns:xlrd2="http://schemas.microsoft.com/office/spreadsheetml/2017/richdata2" ref="A12:D175">
    <sortCondition descending="1" ref="D12:D175"/>
    <sortCondition ref="A12:A175"/>
  </sortState>
  <tableColumns count="15">
    <tableColumn id="1" xr3:uid="{00000000-0010-0000-0000-000001000000}" name="Toimiala" dataDxfId="44"/>
    <tableColumn id="2" xr3:uid="{00000000-0010-0000-0000-000002000000}" name="2013" dataDxfId="43"/>
    <tableColumn id="3" xr3:uid="{00000000-0010-0000-0000-000003000000}" name="2014" dataDxfId="42"/>
    <tableColumn id="4" xr3:uid="{00000000-0010-0000-0000-000004000000}" name="2015" dataDxfId="41"/>
    <tableColumn id="5" xr3:uid="{00000000-0010-0000-0000-000005000000}" name="2016" dataDxfId="40"/>
    <tableColumn id="7" xr3:uid="{00000000-0010-0000-0000-000007000000}" name="2017" dataDxfId="39"/>
    <tableColumn id="8" xr3:uid="{F5B87848-60C9-4458-B660-4B7B23441ECB}" name="2018" dataDxfId="38"/>
    <tableColumn id="9" xr3:uid="{8ED9758E-A5EE-4330-84C7-CADC67B552D5}" name="2019" dataDxfId="37"/>
    <tableColumn id="10" xr3:uid="{DACA59A0-DA33-4CA6-BCFD-F5C8953FC6D3}" name="2020" dataDxfId="36"/>
    <tableColumn id="11" xr3:uid="{9243359C-DB42-4D37-AAD6-C368A7210F0B}" name="2021" dataDxfId="35"/>
    <tableColumn id="12" xr3:uid="{12A4B546-2461-48DF-AF32-B0ED5DCF17E8}" name="2022" dataDxfId="34"/>
    <tableColumn id="13" xr3:uid="{B02FB400-79CD-43F7-B16D-F1EEEB7D4217}" name="2023" dataDxfId="33"/>
    <tableColumn id="14" xr3:uid="{E6A0FB95-D156-44EC-860C-2B050976AD09}" name="2024" dataDxfId="32"/>
    <tableColumn id="15" xr3:uid="{4D7F2AA8-B4F1-413A-B562-94FC5BAD8942}" name="2025" dataDxfId="31"/>
    <tableColumn id="6" xr3:uid="{00000000-0010-0000-0000-000006000000}" name="2025-2024" dataDxfId="30">
      <calculatedColumnFormula>Taulukko2[[#This Row],[2025]]-Taulukko2[[#This Row],[2024]]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B3632D-CD18-4B6A-8BC3-B5EF6ED4F8F6}" name="Taulukko22" displayName="Taulukko22" ref="A9:O27" totalsRowShown="0">
  <sortState xmlns:xlrd2="http://schemas.microsoft.com/office/spreadsheetml/2017/richdata2" ref="A10:D173">
    <sortCondition descending="1" ref="D12:D175"/>
    <sortCondition ref="A12:A175"/>
  </sortState>
  <tableColumns count="15">
    <tableColumn id="1" xr3:uid="{F3B04418-AF77-4F87-BA57-E6F90C2938DB}" name="Verksamet" dataDxfId="29"/>
    <tableColumn id="2" xr3:uid="{BB177701-F3FE-414E-9932-D06B4125CF44}" name="2013" dataDxfId="28"/>
    <tableColumn id="3" xr3:uid="{ABC3BC52-7E7F-43C0-B086-32404FA6EAAF}" name="2014" dataDxfId="27"/>
    <tableColumn id="4" xr3:uid="{3E598EEE-1112-485A-871D-AE09AA42F2B2}" name="2015" dataDxfId="26"/>
    <tableColumn id="5" xr3:uid="{ADF5ABE0-46BA-4207-99EE-C6DB60578797}" name="2016" dataDxfId="25"/>
    <tableColumn id="7" xr3:uid="{2131CC39-7CAB-4478-8B41-98AFC432486B}" name="2017" dataDxfId="24"/>
    <tableColumn id="8" xr3:uid="{4E885221-A2AA-4D12-A4E6-735D3FBE6C78}" name="2018" dataDxfId="23"/>
    <tableColumn id="9" xr3:uid="{3A4B4537-16A1-4041-A93D-BA27D6693C3B}" name="2019" dataDxfId="22"/>
    <tableColumn id="10" xr3:uid="{25CEA8D5-F042-428C-BF6C-2E05116BF1C2}" name="2020" dataDxfId="21"/>
    <tableColumn id="11" xr3:uid="{8D8A9C43-A5BA-491D-B266-725651A69222}" name="2021" dataDxfId="20"/>
    <tableColumn id="12" xr3:uid="{0BD81E08-EAAE-4195-9AAD-DF0E6FC8A23F}" name="2022" dataDxfId="19"/>
    <tableColumn id="13" xr3:uid="{36E6503F-0539-47A0-A950-D7576D3219DB}" name="2023" dataDxfId="18"/>
    <tableColumn id="14" xr3:uid="{C900AC9F-135D-40C2-AED1-1DFDC7FD9C6D}" name="2024" dataDxfId="17"/>
    <tableColumn id="15" xr3:uid="{7483CCF0-0539-456C-83D6-3439B12469A3}" name="2025" dataDxfId="16"/>
    <tableColumn id="6" xr3:uid="{1D5C5846-935A-464E-A32C-900EC9FBE60C}" name="2025-2024" dataDxfId="15">
      <calculatedColumnFormula>Taulukko22[[#This Row],[2025]]-Taulukko22[[#This Row],[2024]]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98DB11-B379-4FF2-9A05-E52D0F25A629}" name="Taulukko24" displayName="Taulukko24" ref="A9:O27" totalsRowShown="0">
  <sortState xmlns:xlrd2="http://schemas.microsoft.com/office/spreadsheetml/2017/richdata2" ref="A10:D173">
    <sortCondition descending="1" ref="D12:D175"/>
    <sortCondition ref="A12:A175"/>
  </sortState>
  <tableColumns count="15">
    <tableColumn id="1" xr3:uid="{88E2367C-5343-4507-B51F-84EBE9369C52}" name="Activity" dataDxfId="14"/>
    <tableColumn id="2" xr3:uid="{A4649B5C-490F-45AB-BED0-1B5AACC98BED}" name="2013" dataDxfId="13"/>
    <tableColumn id="3" xr3:uid="{73480DE7-8AEC-4CE0-ABAD-A7929200798F}" name="2014" dataDxfId="12"/>
    <tableColumn id="4" xr3:uid="{6D20A94D-D2C5-4E0C-B0FA-EE3956839AAC}" name="2015" dataDxfId="11"/>
    <tableColumn id="5" xr3:uid="{2DD83AEE-B9F8-4F3D-A3C1-9A1C5FD34063}" name="2016" dataDxfId="10"/>
    <tableColumn id="7" xr3:uid="{F50735C6-D459-49C7-81CF-66CE801BB545}" name="2017" dataDxfId="9"/>
    <tableColumn id="8" xr3:uid="{245FC94F-7A44-4C40-8105-FBBE7697D6E1}" name="2018" dataDxfId="8"/>
    <tableColumn id="9" xr3:uid="{B0B978F8-690F-4ABB-8692-FD84338CFF6B}" name="2019" dataDxfId="7"/>
    <tableColumn id="10" xr3:uid="{A26F14EE-9404-42BD-B865-7931EE918B40}" name="2020" dataDxfId="6"/>
    <tableColumn id="11" xr3:uid="{A683C6D2-4258-4E4F-A35D-44B4E68704FF}" name="2021" dataDxfId="5"/>
    <tableColumn id="12" xr3:uid="{AE146CBF-12D3-454B-8DC6-309B93E1EB2E}" name="2022" dataDxfId="4"/>
    <tableColumn id="13" xr3:uid="{C23DD099-886A-4C73-894E-A237B3B046D3}" name="2023" dataDxfId="3"/>
    <tableColumn id="14" xr3:uid="{3501C64B-06C6-4471-BC1F-629506943234}" name="2024" dataDxfId="2"/>
    <tableColumn id="15" xr3:uid="{E1C5350C-F63E-4137-8FCB-89B2F0390EEA}" name="2025" dataDxfId="1"/>
    <tableColumn id="6" xr3:uid="{6911B126-CA67-4B0F-B3B4-D19E83E58C06}" name="2025-2024" dataDxfId="0">
      <calculatedColumnFormula>Taulukko24[[#This Row],[2025]]-Taulukko24[[#This Row],[2024]]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zoomScaleNormal="100" workbookViewId="0">
      <selection activeCell="D36" sqref="D36"/>
    </sheetView>
  </sheetViews>
  <sheetFormatPr defaultRowHeight="14.5" x14ac:dyDescent="0.35"/>
  <cols>
    <col min="1" max="1" width="71.81640625" customWidth="1"/>
    <col min="2" max="2" width="14.90625" customWidth="1"/>
    <col min="3" max="3" width="14.1796875" customWidth="1"/>
    <col min="4" max="4" width="14.90625" customWidth="1"/>
    <col min="5" max="5" width="10.81640625" customWidth="1"/>
    <col min="6" max="6" width="13.1796875" customWidth="1"/>
    <col min="7" max="7" width="16" customWidth="1"/>
    <col min="8" max="12" width="12" customWidth="1"/>
    <col min="13" max="13" width="13.54296875" customWidth="1"/>
    <col min="14" max="14" width="14.6328125" customWidth="1"/>
    <col min="15" max="15" width="15.453125" customWidth="1"/>
  </cols>
  <sheetData>
    <row r="1" spans="1:19" x14ac:dyDescent="0.35">
      <c r="L1" s="12"/>
      <c r="M1" s="12"/>
      <c r="N1" s="14" t="s">
        <v>74</v>
      </c>
      <c r="O1" s="12" t="s">
        <v>31</v>
      </c>
    </row>
    <row r="7" spans="1:19" ht="16.5" x14ac:dyDescent="0.4">
      <c r="A7" s="1" t="s">
        <v>37</v>
      </c>
      <c r="B7" s="1"/>
      <c r="C7" s="1"/>
      <c r="D7" s="1"/>
      <c r="E7" s="1"/>
    </row>
    <row r="9" spans="1:19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21</v>
      </c>
      <c r="G9" s="3" t="s">
        <v>22</v>
      </c>
      <c r="H9" s="3" t="s">
        <v>23</v>
      </c>
      <c r="I9" s="3" t="s">
        <v>24</v>
      </c>
      <c r="J9" s="3" t="s">
        <v>25</v>
      </c>
      <c r="K9" s="3" t="s">
        <v>26</v>
      </c>
      <c r="L9" s="3" t="s">
        <v>27</v>
      </c>
      <c r="M9" s="3" t="s">
        <v>28</v>
      </c>
      <c r="N9" s="3" t="s">
        <v>32</v>
      </c>
      <c r="O9" s="3" t="s">
        <v>35</v>
      </c>
      <c r="P9" s="3"/>
      <c r="Q9" s="5"/>
      <c r="R9" s="5"/>
      <c r="S9" s="3"/>
    </row>
    <row r="10" spans="1:19" x14ac:dyDescent="0.35">
      <c r="A10" s="17" t="s">
        <v>5</v>
      </c>
      <c r="B10" s="10">
        <v>18321209</v>
      </c>
      <c r="C10" s="10">
        <v>15686690</v>
      </c>
      <c r="D10" s="10">
        <v>12518831</v>
      </c>
      <c r="E10" s="10">
        <v>13599299</v>
      </c>
      <c r="F10" s="10">
        <v>11957956</v>
      </c>
      <c r="G10" s="10">
        <v>13013723</v>
      </c>
      <c r="H10" s="10">
        <v>10893654</v>
      </c>
      <c r="I10" s="10">
        <v>7900051</v>
      </c>
      <c r="J10" s="10">
        <v>8104970</v>
      </c>
      <c r="K10" s="10">
        <v>7999952</v>
      </c>
      <c r="L10" s="10">
        <v>5122147</v>
      </c>
      <c r="M10" s="10">
        <v>4145803</v>
      </c>
      <c r="N10" s="12">
        <v>2312786</v>
      </c>
      <c r="O10" s="12">
        <f>Taulukko2[[#This Row],[2025]]-Taulukko2[[#This Row],[2024]]</f>
        <v>-1833017</v>
      </c>
      <c r="Q10" s="6"/>
      <c r="R10" s="6"/>
    </row>
    <row r="11" spans="1:19" x14ac:dyDescent="0.35">
      <c r="A11" s="17" t="s">
        <v>30</v>
      </c>
      <c r="B11" s="10">
        <v>3214522</v>
      </c>
      <c r="C11" s="10">
        <v>3083734</v>
      </c>
      <c r="D11" s="10">
        <v>2909575</v>
      </c>
      <c r="E11" s="10">
        <v>3240705</v>
      </c>
      <c r="F11" s="10">
        <v>3298474</v>
      </c>
      <c r="G11" s="10">
        <v>3168344</v>
      </c>
      <c r="H11" s="10">
        <v>3301425</v>
      </c>
      <c r="I11" s="10">
        <v>3056496</v>
      </c>
      <c r="J11" s="10">
        <v>2565250</v>
      </c>
      <c r="K11" s="10">
        <v>2737356</v>
      </c>
      <c r="L11" s="10">
        <v>2768570</v>
      </c>
      <c r="M11" s="10">
        <v>2067148</v>
      </c>
      <c r="N11" s="12">
        <v>2447257</v>
      </c>
      <c r="O11" s="12">
        <f>Taulukko2[[#This Row],[2025]]-Taulukko2[[#This Row],[2024]]</f>
        <v>380109</v>
      </c>
      <c r="Q11" s="6"/>
      <c r="R11" s="6"/>
    </row>
    <row r="12" spans="1:19" x14ac:dyDescent="0.35">
      <c r="A12" s="17" t="s">
        <v>6</v>
      </c>
      <c r="B12" s="10">
        <v>8652</v>
      </c>
      <c r="C12" s="10">
        <v>7864</v>
      </c>
      <c r="D12" s="10">
        <v>7827</v>
      </c>
      <c r="E12" s="10">
        <v>7310</v>
      </c>
      <c r="F12" s="10">
        <v>8246</v>
      </c>
      <c r="G12" s="10">
        <v>7282</v>
      </c>
      <c r="H12" s="10">
        <v>8732</v>
      </c>
      <c r="I12" s="10">
        <v>9378</v>
      </c>
      <c r="J12" s="10">
        <v>8984</v>
      </c>
      <c r="K12" s="10">
        <v>6669</v>
      </c>
      <c r="L12" s="10">
        <v>7969</v>
      </c>
      <c r="M12" s="10">
        <v>5610</v>
      </c>
      <c r="N12" s="12">
        <v>7614</v>
      </c>
      <c r="O12" s="12">
        <f>Taulukko2[[#This Row],[2025]]-Taulukko2[[#This Row],[2024]]</f>
        <v>2004</v>
      </c>
      <c r="Q12" s="6"/>
      <c r="R12" s="6"/>
    </row>
    <row r="13" spans="1:19" x14ac:dyDescent="0.35">
      <c r="A13" s="17" t="s">
        <v>7</v>
      </c>
      <c r="B13" s="10">
        <v>4357385</v>
      </c>
      <c r="C13" s="10">
        <v>4544269</v>
      </c>
      <c r="D13" s="10">
        <v>4703761</v>
      </c>
      <c r="E13" s="10">
        <v>4891081</v>
      </c>
      <c r="F13" s="10">
        <v>4516679</v>
      </c>
      <c r="G13" s="10">
        <v>4807428</v>
      </c>
      <c r="H13" s="10">
        <v>4068769</v>
      </c>
      <c r="I13" s="10">
        <v>4039810</v>
      </c>
      <c r="J13" s="10">
        <v>5012511</v>
      </c>
      <c r="K13" s="10">
        <v>4300088</v>
      </c>
      <c r="L13" s="10">
        <v>4408290</v>
      </c>
      <c r="M13" s="10">
        <v>4304796</v>
      </c>
      <c r="N13" s="12">
        <v>4502416</v>
      </c>
      <c r="O13" s="12">
        <f>Taulukko2[[#This Row],[2025]]-Taulukko2[[#This Row],[2024]]</f>
        <v>197620</v>
      </c>
      <c r="Q13" s="6"/>
      <c r="R13" s="6"/>
    </row>
    <row r="14" spans="1:19" x14ac:dyDescent="0.35">
      <c r="A14" s="17" t="s">
        <v>8</v>
      </c>
      <c r="B14" s="10">
        <v>75493</v>
      </c>
      <c r="C14" s="10">
        <v>77073</v>
      </c>
      <c r="D14" s="10">
        <v>81153</v>
      </c>
      <c r="E14" s="10">
        <v>86814</v>
      </c>
      <c r="F14" s="10">
        <v>83101</v>
      </c>
      <c r="G14" s="10">
        <v>77102</v>
      </c>
      <c r="H14" s="10">
        <v>70583</v>
      </c>
      <c r="I14" s="10">
        <v>74619</v>
      </c>
      <c r="J14" s="10">
        <v>79283</v>
      </c>
      <c r="K14" s="10">
        <v>61428</v>
      </c>
      <c r="L14" s="10">
        <v>64824</v>
      </c>
      <c r="M14" s="10">
        <v>69582</v>
      </c>
      <c r="N14" s="12">
        <v>70687</v>
      </c>
      <c r="O14" s="12">
        <f>Taulukko2[[#This Row],[2025]]-Taulukko2[[#This Row],[2024]]</f>
        <v>1105</v>
      </c>
      <c r="Q14" s="6"/>
      <c r="R14" s="6"/>
    </row>
    <row r="15" spans="1:19" x14ac:dyDescent="0.35">
      <c r="A15" s="17" t="s">
        <v>9</v>
      </c>
      <c r="B15" s="10">
        <v>83154</v>
      </c>
      <c r="C15" s="10">
        <v>82113</v>
      </c>
      <c r="D15" s="10">
        <v>80908</v>
      </c>
      <c r="E15" s="10">
        <v>82310</v>
      </c>
      <c r="F15" s="10">
        <v>81132</v>
      </c>
      <c r="G15" s="10">
        <v>95265</v>
      </c>
      <c r="H15" s="10">
        <v>84415</v>
      </c>
      <c r="I15" s="10">
        <v>84926</v>
      </c>
      <c r="J15" s="10">
        <v>66813</v>
      </c>
      <c r="K15" s="10">
        <v>65091</v>
      </c>
      <c r="L15" s="10">
        <v>71614</v>
      </c>
      <c r="M15" s="10">
        <v>85203</v>
      </c>
      <c r="N15" s="12">
        <v>79381</v>
      </c>
      <c r="O15" s="12">
        <f>Taulukko2[[#This Row],[2025]]-Taulukko2[[#This Row],[2024]]</f>
        <v>-5822</v>
      </c>
      <c r="Q15" s="6"/>
      <c r="R15" s="6"/>
    </row>
    <row r="16" spans="1:19" x14ac:dyDescent="0.35">
      <c r="A16" s="17" t="s">
        <v>10</v>
      </c>
      <c r="B16" s="10">
        <v>747834</v>
      </c>
      <c r="C16" s="10">
        <v>717060</v>
      </c>
      <c r="D16" s="10">
        <v>701990</v>
      </c>
      <c r="E16" s="10">
        <v>827398</v>
      </c>
      <c r="F16" s="10">
        <v>905985</v>
      </c>
      <c r="G16" s="10">
        <v>891409</v>
      </c>
      <c r="H16" s="10">
        <v>871058</v>
      </c>
      <c r="I16" s="10">
        <v>850921</v>
      </c>
      <c r="J16" s="10">
        <v>906599</v>
      </c>
      <c r="K16" s="10">
        <v>885342</v>
      </c>
      <c r="L16" s="10">
        <v>663883</v>
      </c>
      <c r="M16" s="10">
        <v>480653</v>
      </c>
      <c r="N16" s="12">
        <v>599181</v>
      </c>
      <c r="O16" s="12">
        <f>Taulukko2[[#This Row],[2025]]-Taulukko2[[#This Row],[2024]]</f>
        <v>118528</v>
      </c>
      <c r="Q16" s="6"/>
      <c r="R16" s="6"/>
    </row>
    <row r="17" spans="1:18" x14ac:dyDescent="0.35">
      <c r="A17" s="17" t="s">
        <v>11</v>
      </c>
      <c r="B17" s="10">
        <v>598383</v>
      </c>
      <c r="C17" s="10">
        <v>583153</v>
      </c>
      <c r="D17" s="10">
        <v>572311</v>
      </c>
      <c r="E17" s="10">
        <v>627543</v>
      </c>
      <c r="F17" s="10">
        <v>645724</v>
      </c>
      <c r="G17" s="10">
        <v>485245</v>
      </c>
      <c r="H17" s="10">
        <v>423133</v>
      </c>
      <c r="I17" s="10">
        <v>424655</v>
      </c>
      <c r="J17" s="10">
        <v>481425</v>
      </c>
      <c r="K17" s="10">
        <v>405539</v>
      </c>
      <c r="L17" s="10">
        <v>373397</v>
      </c>
      <c r="M17" s="10">
        <v>252388</v>
      </c>
      <c r="N17" s="12">
        <v>257717</v>
      </c>
      <c r="O17" s="12">
        <f>Taulukko2[[#This Row],[2025]]-Taulukko2[[#This Row],[2024]]</f>
        <v>5329</v>
      </c>
      <c r="Q17" s="6"/>
      <c r="R17" s="6"/>
    </row>
    <row r="18" spans="1:18" x14ac:dyDescent="0.35">
      <c r="A18" s="17" t="s">
        <v>12</v>
      </c>
      <c r="B18" s="10">
        <v>20641</v>
      </c>
      <c r="C18" s="10">
        <v>16110</v>
      </c>
      <c r="D18" s="10">
        <v>20427</v>
      </c>
      <c r="E18" s="10">
        <v>20634</v>
      </c>
      <c r="F18" s="10">
        <v>20926</v>
      </c>
      <c r="G18" s="10">
        <v>20992</v>
      </c>
      <c r="H18" s="10">
        <v>21108</v>
      </c>
      <c r="I18" s="10">
        <v>14060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2">
        <f>Taulukko2[[#This Row],[2025]]-Taulukko2[[#This Row],[2024]]</f>
        <v>0</v>
      </c>
      <c r="Q18" s="6"/>
      <c r="R18" s="6"/>
    </row>
    <row r="19" spans="1:18" x14ac:dyDescent="0.35">
      <c r="A19" s="17" t="s">
        <v>13</v>
      </c>
      <c r="B19" s="10">
        <v>46744</v>
      </c>
      <c r="C19" s="10">
        <v>42250</v>
      </c>
      <c r="D19" s="10">
        <v>36780</v>
      </c>
      <c r="E19" s="10">
        <v>43283</v>
      </c>
      <c r="F19" s="10">
        <v>46973</v>
      </c>
      <c r="G19" s="10">
        <v>41942</v>
      </c>
      <c r="H19" s="10">
        <v>45996</v>
      </c>
      <c r="I19" s="10">
        <v>47966</v>
      </c>
      <c r="J19" s="10">
        <v>41174</v>
      </c>
      <c r="K19" s="10">
        <v>35205</v>
      </c>
      <c r="L19" s="10">
        <v>10961</v>
      </c>
      <c r="M19" s="10">
        <v>13012</v>
      </c>
      <c r="N19" s="12">
        <v>12470</v>
      </c>
      <c r="O19" s="12">
        <f>Taulukko2[[#This Row],[2025]]-Taulukko2[[#This Row],[2024]]</f>
        <v>-542</v>
      </c>
      <c r="Q19" s="6"/>
      <c r="R19" s="6"/>
    </row>
    <row r="20" spans="1:18" x14ac:dyDescent="0.35">
      <c r="A20" s="17" t="s">
        <v>14</v>
      </c>
      <c r="B20" s="10">
        <v>78362</v>
      </c>
      <c r="C20" s="10">
        <v>66122</v>
      </c>
      <c r="D20" s="10">
        <v>61185</v>
      </c>
      <c r="E20" s="10">
        <v>49458</v>
      </c>
      <c r="F20" s="10">
        <v>48598</v>
      </c>
      <c r="G20" s="10">
        <v>48331</v>
      </c>
      <c r="H20" s="10">
        <v>37629</v>
      </c>
      <c r="I20" s="10">
        <v>33429</v>
      </c>
      <c r="J20" s="10">
        <v>39673</v>
      </c>
      <c r="K20" s="10">
        <v>43539</v>
      </c>
      <c r="L20" s="10">
        <v>25086</v>
      </c>
      <c r="M20" s="10">
        <v>18235</v>
      </c>
      <c r="N20" s="12">
        <v>16324</v>
      </c>
      <c r="O20" s="12">
        <f>Taulukko2[[#This Row],[2025]]-Taulukko2[[#This Row],[2024]]</f>
        <v>-1911</v>
      </c>
      <c r="Q20" s="6"/>
      <c r="R20" s="6"/>
    </row>
    <row r="21" spans="1:18" x14ac:dyDescent="0.35">
      <c r="A21" s="17" t="s">
        <v>15</v>
      </c>
      <c r="B21" s="10">
        <v>16752</v>
      </c>
      <c r="C21" s="10">
        <v>14286</v>
      </c>
      <c r="D21" s="10">
        <v>13515</v>
      </c>
      <c r="E21" s="10">
        <v>16579</v>
      </c>
      <c r="F21" s="10">
        <v>15064</v>
      </c>
      <c r="G21" s="10">
        <v>15928</v>
      </c>
      <c r="H21" s="10">
        <v>15246</v>
      </c>
      <c r="I21" s="10">
        <v>15557</v>
      </c>
      <c r="J21" s="10">
        <v>17817</v>
      </c>
      <c r="K21" s="10">
        <v>16395</v>
      </c>
      <c r="L21" s="10">
        <v>12029</v>
      </c>
      <c r="M21" s="10">
        <v>21490</v>
      </c>
      <c r="N21" s="12">
        <v>18972</v>
      </c>
      <c r="O21" s="12">
        <f>Taulukko2[[#This Row],[2025]]-Taulukko2[[#This Row],[2024]]</f>
        <v>-2518</v>
      </c>
      <c r="Q21" s="6"/>
      <c r="R21" s="6"/>
    </row>
    <row r="22" spans="1:18" x14ac:dyDescent="0.35">
      <c r="A22" s="17" t="s">
        <v>16</v>
      </c>
      <c r="B22" s="10">
        <v>2779641</v>
      </c>
      <c r="C22" s="10">
        <v>2725517</v>
      </c>
      <c r="D22" s="10">
        <v>2664213</v>
      </c>
      <c r="E22" s="10">
        <v>2644090</v>
      </c>
      <c r="F22" s="10">
        <v>2494152</v>
      </c>
      <c r="G22" s="10">
        <v>2590384</v>
      </c>
      <c r="H22" s="10">
        <v>2495765</v>
      </c>
      <c r="I22" s="10">
        <v>2168267</v>
      </c>
      <c r="J22" s="10">
        <v>2204467</v>
      </c>
      <c r="K22" s="10">
        <v>1806136</v>
      </c>
      <c r="L22" s="10">
        <v>1279919</v>
      </c>
      <c r="M22" s="10">
        <v>1072523</v>
      </c>
      <c r="N22" s="12">
        <v>859989</v>
      </c>
      <c r="O22" s="12">
        <f>Taulukko2[[#This Row],[2025]]-Taulukko2[[#This Row],[2024]]</f>
        <v>-212534</v>
      </c>
      <c r="Q22" s="6"/>
      <c r="R22" s="6"/>
    </row>
    <row r="23" spans="1:18" x14ac:dyDescent="0.35">
      <c r="A23" s="17" t="s">
        <v>17</v>
      </c>
      <c r="B23" s="10">
        <v>540165</v>
      </c>
      <c r="C23" s="10">
        <v>537361</v>
      </c>
      <c r="D23" s="10">
        <v>554162</v>
      </c>
      <c r="E23" s="10">
        <v>572356</v>
      </c>
      <c r="F23" s="10">
        <v>531690</v>
      </c>
      <c r="G23" s="10">
        <v>548245</v>
      </c>
      <c r="H23" s="10">
        <v>562045</v>
      </c>
      <c r="I23" s="10">
        <v>559227</v>
      </c>
      <c r="J23" s="10">
        <v>561678</v>
      </c>
      <c r="K23" s="10">
        <v>554268</v>
      </c>
      <c r="L23" s="10">
        <v>468691</v>
      </c>
      <c r="M23" s="10">
        <v>561636</v>
      </c>
      <c r="N23" s="12">
        <v>535357</v>
      </c>
      <c r="O23" s="12">
        <f>Taulukko2[[#This Row],[2025]]-Taulukko2[[#This Row],[2024]]</f>
        <v>-26279</v>
      </c>
      <c r="Q23" s="6"/>
      <c r="R23" s="6"/>
    </row>
    <row r="24" spans="1:18" x14ac:dyDescent="0.35">
      <c r="A24" s="17" t="s">
        <v>18</v>
      </c>
      <c r="B24" s="10">
        <v>202556</v>
      </c>
      <c r="C24" s="10">
        <v>198183</v>
      </c>
      <c r="D24" s="10">
        <v>181017</v>
      </c>
      <c r="E24" s="10">
        <v>175042</v>
      </c>
      <c r="F24" s="10">
        <v>165873</v>
      </c>
      <c r="G24" s="10">
        <v>170935</v>
      </c>
      <c r="H24" s="10">
        <v>177509</v>
      </c>
      <c r="I24" s="10">
        <v>132252</v>
      </c>
      <c r="J24" s="10">
        <v>33331</v>
      </c>
      <c r="K24" s="10">
        <v>7735</v>
      </c>
      <c r="L24" s="10">
        <v>4327</v>
      </c>
      <c r="M24" s="10">
        <v>89913</v>
      </c>
      <c r="N24" s="12">
        <v>90938</v>
      </c>
      <c r="O24" s="12">
        <f>Taulukko2[[#This Row],[2025]]-Taulukko2[[#This Row],[2024]]</f>
        <v>1025</v>
      </c>
      <c r="Q24" s="6"/>
      <c r="R24" s="6"/>
    </row>
    <row r="25" spans="1:18" x14ac:dyDescent="0.35">
      <c r="A25" s="17" t="s">
        <v>19</v>
      </c>
      <c r="B25" s="10">
        <v>181808</v>
      </c>
      <c r="C25" s="10">
        <v>188276</v>
      </c>
      <c r="D25" s="10">
        <v>195526</v>
      </c>
      <c r="E25" s="10">
        <v>193699</v>
      </c>
      <c r="F25" s="10">
        <v>187289</v>
      </c>
      <c r="G25" s="10">
        <v>151921</v>
      </c>
      <c r="H25" s="10">
        <v>140613</v>
      </c>
      <c r="I25" s="10">
        <v>153473</v>
      </c>
      <c r="J25" s="10">
        <v>156716</v>
      </c>
      <c r="K25" s="10">
        <v>74940</v>
      </c>
      <c r="L25" s="10">
        <v>51321</v>
      </c>
      <c r="M25" s="10">
        <v>49299</v>
      </c>
      <c r="N25" s="12">
        <v>47347</v>
      </c>
      <c r="O25" s="12">
        <f>Taulukko2[[#This Row],[2025]]-Taulukko2[[#This Row],[2024]]</f>
        <v>-1952</v>
      </c>
      <c r="Q25" s="6"/>
      <c r="R25" s="6"/>
    </row>
    <row r="26" spans="1:18" x14ac:dyDescent="0.35">
      <c r="A26" s="17" t="s">
        <v>20</v>
      </c>
      <c r="B26" s="10">
        <v>71150</v>
      </c>
      <c r="C26" s="10">
        <v>60614</v>
      </c>
      <c r="D26" s="10">
        <v>42225</v>
      </c>
      <c r="E26" s="10">
        <v>43572</v>
      </c>
      <c r="F26" s="10">
        <v>35689</v>
      </c>
      <c r="G26" s="10">
        <v>36496</v>
      </c>
      <c r="H26" s="10">
        <v>24932</v>
      </c>
      <c r="I26" s="10">
        <v>14930</v>
      </c>
      <c r="J26" s="10">
        <v>31842</v>
      </c>
      <c r="K26" s="10">
        <v>21025</v>
      </c>
      <c r="L26" s="10">
        <v>26900</v>
      </c>
      <c r="M26" s="10">
        <v>30235</v>
      </c>
      <c r="N26" s="12">
        <v>12592</v>
      </c>
      <c r="O26" s="12">
        <f>Taulukko2[[#This Row],[2025]]-Taulukko2[[#This Row],[2024]]</f>
        <v>-17643</v>
      </c>
      <c r="Q26" s="6"/>
      <c r="R26" s="6"/>
    </row>
    <row r="27" spans="1:18" x14ac:dyDescent="0.35">
      <c r="A27" s="9" t="s">
        <v>75</v>
      </c>
      <c r="B27" s="11">
        <f t="shared" ref="B27:N27" si="0">SUM(B10:B26)</f>
        <v>31344451</v>
      </c>
      <c r="C27" s="11">
        <f t="shared" si="0"/>
        <v>28630675</v>
      </c>
      <c r="D27" s="11">
        <f t="shared" si="0"/>
        <v>25345406</v>
      </c>
      <c r="E27" s="11">
        <f t="shared" si="0"/>
        <v>27121173</v>
      </c>
      <c r="F27" s="11">
        <f t="shared" si="0"/>
        <v>25043551</v>
      </c>
      <c r="G27" s="11">
        <f t="shared" si="0"/>
        <v>26170972</v>
      </c>
      <c r="H27" s="11">
        <f t="shared" si="0"/>
        <v>23242612</v>
      </c>
      <c r="I27" s="11">
        <f t="shared" si="0"/>
        <v>19580017</v>
      </c>
      <c r="J27" s="11">
        <f t="shared" si="0"/>
        <v>20312533</v>
      </c>
      <c r="K27" s="11">
        <f t="shared" si="0"/>
        <v>19020708</v>
      </c>
      <c r="L27" s="11">
        <f t="shared" si="0"/>
        <v>15359928</v>
      </c>
      <c r="M27" s="11">
        <f t="shared" si="0"/>
        <v>13267526</v>
      </c>
      <c r="N27" s="11">
        <f t="shared" si="0"/>
        <v>11871028</v>
      </c>
      <c r="O27" s="13">
        <f>Taulukko2[[#This Row],[2025]]-Taulukko2[[#This Row],[2024]]</f>
        <v>-1396498</v>
      </c>
      <c r="Q27" s="6"/>
      <c r="R27" s="6"/>
    </row>
    <row r="28" spans="1:18" x14ac:dyDescent="0.35">
      <c r="A28" s="4"/>
      <c r="D28" s="8"/>
      <c r="H28" s="6"/>
      <c r="I28" s="6"/>
      <c r="J28" s="6"/>
      <c r="K28" s="6"/>
      <c r="L28" s="6"/>
      <c r="M28" s="6"/>
      <c r="N28" s="6"/>
    </row>
    <row r="29" spans="1:18" x14ac:dyDescent="0.35">
      <c r="A29" s="12" t="s">
        <v>29</v>
      </c>
      <c r="H29" s="6"/>
      <c r="I29" s="6"/>
      <c r="J29" s="6"/>
      <c r="K29" s="6"/>
      <c r="L29" s="6"/>
      <c r="M29" s="6"/>
      <c r="N29" s="6"/>
      <c r="O29" s="6"/>
    </row>
    <row r="30" spans="1:18" x14ac:dyDescent="0.35">
      <c r="A30" s="4"/>
      <c r="H30" s="6"/>
      <c r="I30" s="6"/>
      <c r="J30" s="6"/>
      <c r="K30" s="6"/>
      <c r="L30" s="6"/>
      <c r="M30" s="6"/>
      <c r="N30" s="6"/>
      <c r="O30" s="6"/>
    </row>
    <row r="31" spans="1:18" x14ac:dyDescent="0.35">
      <c r="A31" s="4"/>
      <c r="H31" s="6"/>
      <c r="I31" s="6"/>
      <c r="J31" s="6"/>
      <c r="K31" s="6"/>
      <c r="L31" s="6"/>
      <c r="M31" s="6"/>
      <c r="N31" s="6"/>
      <c r="O31" s="6"/>
    </row>
    <row r="32" spans="1:18" x14ac:dyDescent="0.35">
      <c r="A32" s="4"/>
      <c r="C32" s="13"/>
      <c r="H32" s="6"/>
      <c r="I32" s="6"/>
      <c r="J32" s="6"/>
      <c r="K32" s="6"/>
      <c r="L32" s="6"/>
      <c r="M32" s="6"/>
      <c r="N32" s="6"/>
      <c r="O32" s="6"/>
    </row>
    <row r="33" spans="1:15" x14ac:dyDescent="0.35">
      <c r="A33" s="4"/>
      <c r="H33" s="6"/>
      <c r="I33" s="6"/>
      <c r="J33" s="6"/>
      <c r="K33" s="6"/>
      <c r="L33" s="6"/>
      <c r="M33" s="6"/>
      <c r="N33" s="6"/>
      <c r="O33" s="6"/>
    </row>
    <row r="34" spans="1:15" x14ac:dyDescent="0.35">
      <c r="A34" s="15"/>
      <c r="B34" s="8"/>
      <c r="C34" s="8"/>
      <c r="D34" s="8"/>
      <c r="E34" s="8"/>
      <c r="F34" s="8"/>
      <c r="H34" s="6"/>
      <c r="I34" s="6"/>
      <c r="J34" s="6"/>
      <c r="K34" s="6"/>
      <c r="L34" s="6"/>
      <c r="M34" s="6"/>
      <c r="N34" s="6"/>
      <c r="O34" s="6"/>
    </row>
    <row r="35" spans="1:15" x14ac:dyDescent="0.35">
      <c r="A35" s="15"/>
      <c r="B35" s="8"/>
      <c r="C35" s="8"/>
      <c r="D35" s="8"/>
      <c r="E35" s="8"/>
      <c r="F35" s="8"/>
      <c r="H35" s="6"/>
      <c r="I35" s="6"/>
      <c r="J35" s="6"/>
      <c r="K35" s="6"/>
      <c r="L35" s="6"/>
      <c r="M35" s="6"/>
      <c r="N35" s="6"/>
      <c r="O35" s="6"/>
    </row>
    <row r="36" spans="1:15" x14ac:dyDescent="0.35">
      <c r="A36" s="15"/>
      <c r="B36" s="8"/>
      <c r="C36" s="8"/>
      <c r="D36" s="8"/>
      <c r="E36" s="8"/>
      <c r="F36" s="8"/>
      <c r="H36" s="6"/>
      <c r="I36" s="6"/>
      <c r="J36" s="6"/>
      <c r="K36" s="6"/>
      <c r="L36" s="6"/>
      <c r="M36" s="6"/>
      <c r="N36" s="6"/>
      <c r="O36" s="6"/>
    </row>
    <row r="37" spans="1:15" x14ac:dyDescent="0.35">
      <c r="A37" s="15"/>
      <c r="B37" s="8"/>
      <c r="C37" s="8"/>
      <c r="D37" s="8"/>
      <c r="E37" s="8"/>
      <c r="F37" s="8"/>
      <c r="H37" s="6"/>
      <c r="I37" s="6"/>
      <c r="J37" s="6"/>
      <c r="K37" s="6"/>
      <c r="L37" s="6"/>
      <c r="M37" s="6"/>
      <c r="N37" s="6"/>
      <c r="O37" s="6"/>
    </row>
    <row r="38" spans="1:15" x14ac:dyDescent="0.35">
      <c r="A38" s="15"/>
      <c r="B38" s="8"/>
      <c r="C38" s="8"/>
      <c r="D38" s="8"/>
      <c r="E38" s="8"/>
      <c r="F38" s="8"/>
      <c r="H38" s="6"/>
      <c r="I38" s="6"/>
      <c r="J38" s="6"/>
      <c r="K38" s="6"/>
      <c r="L38" s="6"/>
      <c r="M38" s="6"/>
      <c r="N38" s="6"/>
      <c r="O38" s="6"/>
    </row>
    <row r="39" spans="1:15" x14ac:dyDescent="0.35">
      <c r="A39" s="15"/>
      <c r="B39" s="8"/>
      <c r="C39" s="11"/>
      <c r="D39" s="8"/>
      <c r="E39" s="8"/>
      <c r="F39" s="8"/>
      <c r="H39" s="6"/>
      <c r="I39" s="6"/>
      <c r="J39" s="6"/>
      <c r="K39" s="6"/>
      <c r="L39" s="6"/>
      <c r="M39" s="6"/>
      <c r="N39" s="6"/>
      <c r="O39" s="6"/>
    </row>
    <row r="40" spans="1:15" x14ac:dyDescent="0.35">
      <c r="A40" s="15"/>
      <c r="B40" s="8"/>
      <c r="C40" s="11"/>
      <c r="D40" s="8"/>
      <c r="E40" s="8"/>
      <c r="F40" s="8"/>
      <c r="H40" s="6"/>
      <c r="I40" s="6"/>
      <c r="J40" s="6"/>
      <c r="K40" s="6"/>
      <c r="L40" s="6"/>
      <c r="M40" s="6"/>
      <c r="N40" s="6"/>
      <c r="O40" s="6"/>
    </row>
    <row r="41" spans="1:15" x14ac:dyDescent="0.35">
      <c r="A41" s="15"/>
      <c r="B41" s="8"/>
      <c r="C41" s="8"/>
      <c r="D41" s="8"/>
      <c r="E41" s="8"/>
      <c r="F41" s="8"/>
      <c r="H41" s="6"/>
      <c r="I41" s="6"/>
      <c r="J41" s="6"/>
      <c r="K41" s="6"/>
      <c r="L41" s="6"/>
      <c r="M41" s="6"/>
      <c r="N41" s="6"/>
      <c r="O41" s="6"/>
    </row>
    <row r="42" spans="1:15" x14ac:dyDescent="0.35">
      <c r="A42" s="15"/>
      <c r="B42" s="8"/>
      <c r="C42" s="8"/>
      <c r="D42" s="8"/>
      <c r="E42" s="8"/>
      <c r="F42" s="8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15"/>
      <c r="B43" s="8"/>
      <c r="C43" s="8"/>
      <c r="D43" s="8"/>
      <c r="E43" s="8"/>
      <c r="F43" s="8"/>
      <c r="H43" s="6"/>
      <c r="I43" s="6"/>
      <c r="J43" s="6"/>
      <c r="K43" s="6"/>
      <c r="L43" s="6"/>
      <c r="M43" s="6"/>
      <c r="N43" s="6"/>
      <c r="O43" s="6"/>
    </row>
    <row r="44" spans="1:15" x14ac:dyDescent="0.35">
      <c r="A44" s="15"/>
      <c r="B44" s="8"/>
      <c r="C44" s="11"/>
      <c r="D44" s="8"/>
      <c r="E44" s="8"/>
      <c r="F44" s="8"/>
      <c r="H44" s="6"/>
      <c r="I44" s="6"/>
      <c r="J44" s="6"/>
      <c r="K44" s="6"/>
      <c r="L44" s="6"/>
      <c r="M44" s="6"/>
      <c r="N44" s="6"/>
      <c r="O44" s="6"/>
    </row>
    <row r="45" spans="1:15" x14ac:dyDescent="0.35">
      <c r="A45" s="15"/>
      <c r="B45" s="8"/>
      <c r="C45" s="11"/>
      <c r="D45" s="8"/>
      <c r="E45" s="8"/>
      <c r="F45" s="8"/>
      <c r="H45" s="6"/>
      <c r="I45" s="6"/>
      <c r="J45" s="6"/>
      <c r="K45" s="6"/>
      <c r="L45" s="6"/>
      <c r="M45" s="6"/>
      <c r="N45" s="6"/>
      <c r="O45" s="6"/>
    </row>
    <row r="46" spans="1:15" x14ac:dyDescent="0.35">
      <c r="A46" s="15"/>
      <c r="B46" s="8"/>
      <c r="C46" s="8"/>
      <c r="D46" s="8"/>
      <c r="E46" s="8"/>
      <c r="F46" s="8"/>
      <c r="H46" s="6"/>
      <c r="I46" s="6"/>
      <c r="J46" s="6"/>
      <c r="K46" s="6"/>
      <c r="L46" s="6"/>
      <c r="M46" s="6"/>
      <c r="N46" s="6"/>
      <c r="O46" s="6"/>
    </row>
    <row r="47" spans="1:15" x14ac:dyDescent="0.35">
      <c r="A47" s="15"/>
      <c r="B47" s="8"/>
      <c r="C47" s="8"/>
      <c r="D47" s="8"/>
      <c r="E47" s="8"/>
      <c r="F47" s="8"/>
      <c r="H47" s="6"/>
      <c r="I47" s="6"/>
      <c r="J47" s="6"/>
      <c r="K47" s="6"/>
      <c r="L47" s="6"/>
      <c r="M47" s="6"/>
      <c r="N47" s="6"/>
      <c r="O47" s="6"/>
    </row>
    <row r="48" spans="1:15" x14ac:dyDescent="0.35">
      <c r="A48" s="15"/>
      <c r="B48" s="8"/>
      <c r="C48" s="8"/>
      <c r="D48" s="8"/>
      <c r="E48" s="8"/>
      <c r="F48" s="8"/>
      <c r="H48" s="6"/>
      <c r="I48" s="6"/>
      <c r="J48" s="6"/>
      <c r="K48" s="6"/>
      <c r="L48" s="6"/>
      <c r="M48" s="6"/>
      <c r="N48" s="6"/>
      <c r="O48" s="6"/>
    </row>
    <row r="49" spans="1:15" x14ac:dyDescent="0.35">
      <c r="A49" s="15"/>
      <c r="B49" s="8"/>
      <c r="C49" s="8"/>
      <c r="D49" s="8"/>
      <c r="E49" s="8"/>
      <c r="F49" s="8"/>
      <c r="H49" s="6"/>
      <c r="I49" s="6"/>
      <c r="J49" s="6"/>
      <c r="K49" s="6"/>
      <c r="L49" s="6"/>
      <c r="M49" s="6"/>
      <c r="N49" s="6"/>
      <c r="O49" s="6"/>
    </row>
    <row r="50" spans="1:15" x14ac:dyDescent="0.35">
      <c r="A50" s="15"/>
      <c r="B50" s="8"/>
      <c r="C50" s="8"/>
      <c r="D50" s="8"/>
      <c r="E50" s="8"/>
      <c r="F50" s="8"/>
      <c r="H50" s="6"/>
      <c r="I50" s="6"/>
      <c r="J50" s="6"/>
      <c r="K50" s="6"/>
      <c r="L50" s="6"/>
      <c r="M50" s="6"/>
      <c r="N50" s="6"/>
      <c r="O50" s="6"/>
    </row>
    <row r="51" spans="1:15" x14ac:dyDescent="0.35">
      <c r="A51" s="15"/>
      <c r="B51" s="16"/>
      <c r="C51" s="8"/>
      <c r="D51" s="8"/>
      <c r="E51" s="8"/>
      <c r="F51" s="8"/>
      <c r="H51" s="6"/>
      <c r="I51" s="6"/>
      <c r="J51" s="6"/>
      <c r="K51" s="6"/>
      <c r="L51" s="6"/>
      <c r="M51" s="6"/>
      <c r="N51" s="6"/>
      <c r="O51" s="6"/>
    </row>
    <row r="52" spans="1:15" x14ac:dyDescent="0.35">
      <c r="A52" s="15"/>
      <c r="B52" s="8"/>
      <c r="C52" s="8"/>
      <c r="D52" s="8"/>
      <c r="E52" s="8"/>
      <c r="F52" s="8"/>
      <c r="H52" s="6"/>
      <c r="I52" s="6"/>
      <c r="J52" s="6"/>
      <c r="K52" s="6"/>
      <c r="L52" s="6"/>
      <c r="M52" s="6"/>
      <c r="N52" s="6"/>
      <c r="O52" s="6"/>
    </row>
    <row r="53" spans="1:15" x14ac:dyDescent="0.35">
      <c r="A53" s="4"/>
      <c r="H53" s="6"/>
      <c r="I53" s="6"/>
      <c r="J53" s="6"/>
      <c r="K53" s="6"/>
      <c r="L53" s="6"/>
      <c r="M53" s="6"/>
      <c r="N53" s="6"/>
      <c r="O53" s="6"/>
    </row>
    <row r="54" spans="1:15" x14ac:dyDescent="0.35">
      <c r="A54" s="4"/>
      <c r="H54" s="6"/>
      <c r="I54" s="6"/>
      <c r="J54" s="6"/>
      <c r="K54" s="6"/>
      <c r="L54" s="6"/>
      <c r="M54" s="6"/>
      <c r="N54" s="6"/>
      <c r="O54" s="6"/>
    </row>
    <row r="55" spans="1:15" x14ac:dyDescent="0.35">
      <c r="A55" s="4"/>
      <c r="H55" s="6"/>
      <c r="I55" s="6"/>
      <c r="J55" s="6"/>
      <c r="K55" s="6"/>
      <c r="L55" s="6"/>
      <c r="M55" s="6"/>
      <c r="N55" s="6"/>
      <c r="O55" s="6"/>
    </row>
    <row r="56" spans="1:15" x14ac:dyDescent="0.35">
      <c r="A56" s="4"/>
      <c r="H56" s="6"/>
      <c r="I56" s="6"/>
      <c r="J56" s="6"/>
      <c r="K56" s="6"/>
      <c r="L56" s="6"/>
      <c r="M56" s="6"/>
      <c r="N56" s="6"/>
      <c r="O56" s="6"/>
    </row>
    <row r="57" spans="1:15" x14ac:dyDescent="0.35">
      <c r="A57" s="4"/>
      <c r="H57" s="6"/>
      <c r="I57" s="6"/>
      <c r="J57" s="6"/>
      <c r="K57" s="6"/>
      <c r="L57" s="6"/>
      <c r="M57" s="6"/>
      <c r="N57" s="6"/>
      <c r="O57" s="6"/>
    </row>
    <row r="58" spans="1:15" x14ac:dyDescent="0.35">
      <c r="A58" s="4"/>
      <c r="H58" s="6"/>
      <c r="I58" s="6"/>
      <c r="J58" s="6"/>
      <c r="K58" s="6"/>
      <c r="L58" s="6"/>
      <c r="M58" s="6"/>
      <c r="N58" s="6"/>
      <c r="O58" s="6"/>
    </row>
    <row r="59" spans="1:15" x14ac:dyDescent="0.35">
      <c r="A59" s="4"/>
      <c r="H59" s="6"/>
      <c r="I59" s="6"/>
      <c r="J59" s="6"/>
      <c r="K59" s="6"/>
      <c r="L59" s="6"/>
      <c r="M59" s="6"/>
      <c r="N59" s="6"/>
      <c r="O59" s="6"/>
    </row>
    <row r="60" spans="1:15" x14ac:dyDescent="0.35">
      <c r="A60" s="4"/>
      <c r="H60" s="6"/>
      <c r="I60" s="6"/>
      <c r="J60" s="6"/>
      <c r="K60" s="6"/>
      <c r="L60" s="6"/>
      <c r="M60" s="6"/>
      <c r="N60" s="6"/>
      <c r="O60" s="6"/>
    </row>
    <row r="61" spans="1:15" x14ac:dyDescent="0.35">
      <c r="A61" s="4"/>
      <c r="H61" s="6"/>
      <c r="I61" s="6"/>
      <c r="J61" s="6"/>
      <c r="K61" s="6"/>
      <c r="L61" s="6"/>
      <c r="M61" s="6"/>
      <c r="N61" s="6"/>
      <c r="O61" s="6"/>
    </row>
    <row r="62" spans="1:15" x14ac:dyDescent="0.35">
      <c r="A62" s="4"/>
      <c r="H62" s="6"/>
      <c r="I62" s="6"/>
      <c r="J62" s="6"/>
      <c r="K62" s="6"/>
      <c r="L62" s="6"/>
      <c r="M62" s="6"/>
      <c r="N62" s="6"/>
      <c r="O62" s="6"/>
    </row>
    <row r="63" spans="1:15" x14ac:dyDescent="0.35">
      <c r="A63" s="4"/>
      <c r="H63" s="6"/>
      <c r="I63" s="6"/>
      <c r="J63" s="6"/>
      <c r="K63" s="6"/>
      <c r="L63" s="6"/>
      <c r="M63" s="6"/>
      <c r="N63" s="6"/>
      <c r="O63" s="6"/>
    </row>
    <row r="64" spans="1:15" x14ac:dyDescent="0.35">
      <c r="A64" s="4"/>
      <c r="H64" s="6"/>
      <c r="I64" s="6"/>
      <c r="J64" s="6"/>
      <c r="K64" s="6"/>
      <c r="L64" s="6"/>
      <c r="M64" s="6"/>
      <c r="N64" s="6"/>
      <c r="O64" s="6"/>
    </row>
    <row r="65" spans="1:15" x14ac:dyDescent="0.35">
      <c r="A65" s="4"/>
      <c r="H65" s="6"/>
      <c r="I65" s="6"/>
      <c r="J65" s="6"/>
      <c r="K65" s="6"/>
      <c r="L65" s="6"/>
      <c r="M65" s="6"/>
      <c r="N65" s="6"/>
      <c r="O65" s="6"/>
    </row>
    <row r="66" spans="1:15" x14ac:dyDescent="0.35">
      <c r="A66" s="4"/>
      <c r="H66" s="6"/>
      <c r="I66" s="6"/>
      <c r="J66" s="6"/>
      <c r="K66" s="6"/>
      <c r="L66" s="6"/>
      <c r="M66" s="6"/>
      <c r="N66" s="6"/>
      <c r="O66" s="6"/>
    </row>
    <row r="67" spans="1:15" x14ac:dyDescent="0.35">
      <c r="A67" s="4"/>
      <c r="H67" s="6"/>
      <c r="I67" s="6"/>
      <c r="J67" s="6"/>
      <c r="K67" s="6"/>
      <c r="L67" s="6"/>
      <c r="M67" s="6"/>
      <c r="N67" s="6"/>
      <c r="O67" s="6"/>
    </row>
    <row r="68" spans="1:15" x14ac:dyDescent="0.35">
      <c r="A68" s="4"/>
      <c r="H68" s="6"/>
      <c r="I68" s="6"/>
      <c r="J68" s="6"/>
      <c r="K68" s="6"/>
      <c r="L68" s="6"/>
      <c r="M68" s="6"/>
      <c r="N68" s="6"/>
      <c r="O68" s="6"/>
    </row>
    <row r="69" spans="1:15" x14ac:dyDescent="0.35">
      <c r="A69" s="4"/>
      <c r="H69" s="6"/>
      <c r="I69" s="6"/>
      <c r="J69" s="6"/>
      <c r="K69" s="6"/>
      <c r="L69" s="6"/>
      <c r="M69" s="6"/>
      <c r="N69" s="6"/>
      <c r="O69" s="6"/>
    </row>
    <row r="70" spans="1:15" x14ac:dyDescent="0.35">
      <c r="A70" s="4"/>
      <c r="H70" s="6"/>
      <c r="I70" s="6"/>
      <c r="J70" s="6"/>
      <c r="K70" s="6"/>
      <c r="L70" s="6"/>
      <c r="M70" s="6"/>
      <c r="N70" s="6"/>
      <c r="O70" s="6"/>
    </row>
    <row r="71" spans="1:15" x14ac:dyDescent="0.35">
      <c r="A71" s="4"/>
      <c r="H71" s="6"/>
      <c r="I71" s="6"/>
      <c r="J71" s="6"/>
      <c r="K71" s="6"/>
      <c r="L71" s="6"/>
      <c r="M71" s="6"/>
      <c r="N71" s="6"/>
      <c r="O71" s="6"/>
    </row>
    <row r="72" spans="1:15" x14ac:dyDescent="0.35">
      <c r="A72" s="4"/>
      <c r="H72" s="6"/>
      <c r="I72" s="6"/>
      <c r="J72" s="6"/>
      <c r="K72" s="6"/>
      <c r="L72" s="6"/>
      <c r="M72" s="6"/>
      <c r="N72" s="6"/>
      <c r="O72" s="6"/>
    </row>
    <row r="73" spans="1:15" x14ac:dyDescent="0.35">
      <c r="A73" s="4"/>
      <c r="C73" s="7"/>
      <c r="D73" s="7"/>
      <c r="E73" s="7"/>
      <c r="H73" s="6"/>
      <c r="I73" s="6"/>
      <c r="J73" s="6"/>
      <c r="K73" s="6"/>
      <c r="L73" s="6"/>
      <c r="M73" s="6"/>
      <c r="N73" s="6"/>
      <c r="O73" s="6"/>
    </row>
    <row r="74" spans="1:15" x14ac:dyDescent="0.35">
      <c r="A74" s="4"/>
      <c r="C74" s="7"/>
      <c r="D74" s="7"/>
      <c r="E74" s="7"/>
      <c r="H74" s="6"/>
      <c r="I74" s="6"/>
      <c r="J74" s="6"/>
      <c r="K74" s="6"/>
      <c r="L74" s="6"/>
      <c r="M74" s="6"/>
      <c r="N74" s="6"/>
      <c r="O74" s="6"/>
    </row>
    <row r="75" spans="1:15" x14ac:dyDescent="0.35">
      <c r="A75" s="2"/>
      <c r="F75" s="6"/>
      <c r="G75" s="6"/>
      <c r="H75" s="6"/>
      <c r="I75" s="6"/>
      <c r="J75" s="6"/>
      <c r="K75" s="6"/>
      <c r="L75" s="6"/>
      <c r="M75" s="6"/>
      <c r="N75" s="6"/>
    </row>
    <row r="76" spans="1:15" x14ac:dyDescent="0.35">
      <c r="A76" s="2"/>
      <c r="F76" s="6"/>
      <c r="G76" s="6"/>
      <c r="H76" s="6"/>
      <c r="I76" s="6"/>
      <c r="J76" s="6"/>
      <c r="K76" s="6"/>
      <c r="L76" s="6"/>
      <c r="M76" s="6"/>
      <c r="N76" s="6"/>
    </row>
    <row r="77" spans="1:15" x14ac:dyDescent="0.35">
      <c r="A77" s="2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35">
      <c r="A78" s="2"/>
      <c r="F78" s="6"/>
      <c r="G78" s="6"/>
      <c r="H78" s="6"/>
      <c r="I78" s="6"/>
      <c r="J78" s="6"/>
      <c r="K78" s="6"/>
      <c r="L78" s="6"/>
      <c r="M78" s="6"/>
      <c r="N78" s="6"/>
    </row>
    <row r="79" spans="1:15" x14ac:dyDescent="0.35">
      <c r="A79" s="2"/>
      <c r="F79" s="6"/>
      <c r="G79" s="6"/>
      <c r="H79" s="6"/>
      <c r="I79" s="6"/>
      <c r="J79" s="6"/>
      <c r="K79" s="6"/>
      <c r="L79" s="6"/>
      <c r="M79" s="6"/>
      <c r="N79" s="6"/>
    </row>
    <row r="80" spans="1:15" x14ac:dyDescent="0.35">
      <c r="A80" s="2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35">
      <c r="A81" s="2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35">
      <c r="A82" s="2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35">
      <c r="A83" s="2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35">
      <c r="A84" s="2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35">
      <c r="A85" s="2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35">
      <c r="A86" s="2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35">
      <c r="A87" s="2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35">
      <c r="A88" s="2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35">
      <c r="A89" s="2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35">
      <c r="A90" s="2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35">
      <c r="A91" s="2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35">
      <c r="A92" s="2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35">
      <c r="A93" s="2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35">
      <c r="A94" s="2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35">
      <c r="A95" s="2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35">
      <c r="A96" s="2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35">
      <c r="A97" s="2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35">
      <c r="A98" s="2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35">
      <c r="F99" s="6"/>
      <c r="G99" s="6"/>
    </row>
  </sheetData>
  <sortState xmlns:xlrd2="http://schemas.microsoft.com/office/spreadsheetml/2017/richdata2" ref="A12:R103">
    <sortCondition descending="1" ref="Q10:Q102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B34F-AAB2-4D20-97EB-55B0774EAC94}">
  <dimension ref="A1:P50"/>
  <sheetViews>
    <sheetView zoomScaleNormal="100" workbookViewId="0">
      <selection activeCell="D33" sqref="D33"/>
    </sheetView>
  </sheetViews>
  <sheetFormatPr defaultRowHeight="14.5" x14ac:dyDescent="0.35"/>
  <cols>
    <col min="1" max="1" width="78.7265625" customWidth="1"/>
    <col min="2" max="2" width="16.36328125" customWidth="1"/>
    <col min="3" max="3" width="10.7265625" customWidth="1"/>
    <col min="4" max="4" width="12.1796875" customWidth="1"/>
    <col min="5" max="5" width="12.08984375" customWidth="1"/>
    <col min="6" max="6" width="10.54296875" customWidth="1"/>
    <col min="7" max="7" width="11" customWidth="1"/>
    <col min="8" max="8" width="9.81640625" customWidth="1"/>
    <col min="9" max="9" width="10.08984375" customWidth="1"/>
    <col min="10" max="10" width="12.81640625" customWidth="1"/>
    <col min="11" max="11" width="9.7265625" customWidth="1"/>
    <col min="12" max="12" width="9.54296875" customWidth="1"/>
    <col min="13" max="13" width="10.08984375" customWidth="1"/>
    <col min="14" max="14" width="9.453125" customWidth="1"/>
    <col min="15" max="15" width="14.6328125" customWidth="1"/>
  </cols>
  <sheetData>
    <row r="1" spans="1:16" x14ac:dyDescent="0.35">
      <c r="L1" s="12"/>
      <c r="M1" s="12"/>
      <c r="N1" s="14" t="s">
        <v>76</v>
      </c>
      <c r="O1" s="12" t="s">
        <v>31</v>
      </c>
    </row>
    <row r="7" spans="1:16" ht="16.5" x14ac:dyDescent="0.4">
      <c r="A7" s="1" t="s">
        <v>36</v>
      </c>
      <c r="B7" s="1"/>
      <c r="C7" s="1"/>
      <c r="D7" s="1"/>
      <c r="E7" s="1"/>
    </row>
    <row r="9" spans="1:16" x14ac:dyDescent="0.35">
      <c r="A9" t="s">
        <v>77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21</v>
      </c>
      <c r="G9" s="3" t="s">
        <v>22</v>
      </c>
      <c r="H9" s="3" t="s">
        <v>23</v>
      </c>
      <c r="I9" s="3" t="s">
        <v>24</v>
      </c>
      <c r="J9" s="3" t="s">
        <v>25</v>
      </c>
      <c r="K9" s="3" t="s">
        <v>26</v>
      </c>
      <c r="L9" s="3" t="s">
        <v>27</v>
      </c>
      <c r="M9" s="3" t="s">
        <v>28</v>
      </c>
      <c r="N9" s="3" t="s">
        <v>32</v>
      </c>
      <c r="O9" s="3" t="s">
        <v>35</v>
      </c>
      <c r="P9" s="3"/>
    </row>
    <row r="10" spans="1:16" x14ac:dyDescent="0.35">
      <c r="A10" s="17" t="s">
        <v>38</v>
      </c>
      <c r="B10" s="10">
        <v>18321209</v>
      </c>
      <c r="C10" s="10">
        <v>15686690</v>
      </c>
      <c r="D10" s="10">
        <v>12518831</v>
      </c>
      <c r="E10" s="10">
        <v>13599299</v>
      </c>
      <c r="F10" s="10">
        <v>11957956</v>
      </c>
      <c r="G10" s="10">
        <v>13013723</v>
      </c>
      <c r="H10" s="10">
        <v>10893654</v>
      </c>
      <c r="I10" s="10">
        <v>7900051</v>
      </c>
      <c r="J10" s="10">
        <v>8104970</v>
      </c>
      <c r="K10" s="10">
        <v>7999952</v>
      </c>
      <c r="L10" s="10">
        <v>5122147</v>
      </c>
      <c r="M10" s="10">
        <v>4145803</v>
      </c>
      <c r="N10" s="12">
        <v>2312786</v>
      </c>
      <c r="O10" s="12">
        <f>Taulukko22[[#This Row],[2025]]-Taulukko22[[#This Row],[2024]]</f>
        <v>-1833017</v>
      </c>
    </row>
    <row r="11" spans="1:16" x14ac:dyDescent="0.35">
      <c r="A11" s="17" t="s">
        <v>42</v>
      </c>
      <c r="B11" s="10">
        <v>3214522</v>
      </c>
      <c r="C11" s="10">
        <v>3083734</v>
      </c>
      <c r="D11" s="10">
        <v>2909575</v>
      </c>
      <c r="E11" s="10">
        <v>3240705</v>
      </c>
      <c r="F11" s="10">
        <v>3298474</v>
      </c>
      <c r="G11" s="10">
        <v>3168344</v>
      </c>
      <c r="H11" s="10">
        <v>3301425</v>
      </c>
      <c r="I11" s="10">
        <v>3056496</v>
      </c>
      <c r="J11" s="10">
        <v>2565250</v>
      </c>
      <c r="K11" s="10">
        <v>2737356</v>
      </c>
      <c r="L11" s="10">
        <v>2768570</v>
      </c>
      <c r="M11" s="10">
        <v>2067148</v>
      </c>
      <c r="N11" s="12">
        <v>2447257</v>
      </c>
      <c r="O11" s="12">
        <f>Taulukko22[[#This Row],[2025]]-Taulukko22[[#This Row],[2024]]</f>
        <v>380109</v>
      </c>
    </row>
    <row r="12" spans="1:16" x14ac:dyDescent="0.35">
      <c r="A12" s="17" t="s">
        <v>43</v>
      </c>
      <c r="B12" s="10">
        <v>8652</v>
      </c>
      <c r="C12" s="10">
        <v>7864</v>
      </c>
      <c r="D12" s="10">
        <v>7827</v>
      </c>
      <c r="E12" s="10">
        <v>7310</v>
      </c>
      <c r="F12" s="10">
        <v>8246</v>
      </c>
      <c r="G12" s="10">
        <v>7282</v>
      </c>
      <c r="H12" s="10">
        <v>8732</v>
      </c>
      <c r="I12" s="10">
        <v>9378</v>
      </c>
      <c r="J12" s="10">
        <v>8984</v>
      </c>
      <c r="K12" s="10">
        <v>6669</v>
      </c>
      <c r="L12" s="10">
        <v>7969</v>
      </c>
      <c r="M12" s="10">
        <v>5610</v>
      </c>
      <c r="N12" s="12">
        <v>7614</v>
      </c>
      <c r="O12" s="12">
        <f>Taulukko22[[#This Row],[2025]]-Taulukko22[[#This Row],[2024]]</f>
        <v>2004</v>
      </c>
    </row>
    <row r="13" spans="1:16" x14ac:dyDescent="0.35">
      <c r="A13" s="17" t="s">
        <v>70</v>
      </c>
      <c r="B13" s="10">
        <v>4357385</v>
      </c>
      <c r="C13" s="10">
        <v>4544269</v>
      </c>
      <c r="D13" s="10">
        <v>4703761</v>
      </c>
      <c r="E13" s="10">
        <v>4891081</v>
      </c>
      <c r="F13" s="10">
        <v>4516679</v>
      </c>
      <c r="G13" s="10">
        <v>4807428</v>
      </c>
      <c r="H13" s="10">
        <v>4068769</v>
      </c>
      <c r="I13" s="10">
        <v>4039810</v>
      </c>
      <c r="J13" s="10">
        <v>5012511</v>
      </c>
      <c r="K13" s="10">
        <v>4300088</v>
      </c>
      <c r="L13" s="10">
        <v>4408290</v>
      </c>
      <c r="M13" s="10">
        <v>4304796</v>
      </c>
      <c r="N13" s="12">
        <v>4502416</v>
      </c>
      <c r="O13" s="12">
        <f>Taulukko22[[#This Row],[2025]]-Taulukko22[[#This Row],[2024]]</f>
        <v>197620</v>
      </c>
    </row>
    <row r="14" spans="1:16" x14ac:dyDescent="0.35">
      <c r="A14" s="17" t="s">
        <v>68</v>
      </c>
      <c r="B14" s="10">
        <v>75493</v>
      </c>
      <c r="C14" s="10">
        <v>77073</v>
      </c>
      <c r="D14" s="10">
        <v>81153</v>
      </c>
      <c r="E14" s="10">
        <v>86814</v>
      </c>
      <c r="F14" s="10">
        <v>83101</v>
      </c>
      <c r="G14" s="10">
        <v>77102</v>
      </c>
      <c r="H14" s="10">
        <v>70583</v>
      </c>
      <c r="I14" s="10">
        <v>74619</v>
      </c>
      <c r="J14" s="10">
        <v>79283</v>
      </c>
      <c r="K14" s="10">
        <v>61428</v>
      </c>
      <c r="L14" s="10">
        <v>64824</v>
      </c>
      <c r="M14" s="10">
        <v>69582</v>
      </c>
      <c r="N14" s="12">
        <v>70687</v>
      </c>
      <c r="O14" s="12">
        <f>Taulukko22[[#This Row],[2025]]-Taulukko22[[#This Row],[2024]]</f>
        <v>1105</v>
      </c>
    </row>
    <row r="15" spans="1:16" x14ac:dyDescent="0.35">
      <c r="A15" s="17" t="s">
        <v>69</v>
      </c>
      <c r="B15" s="10">
        <v>83154</v>
      </c>
      <c r="C15" s="10">
        <v>82113</v>
      </c>
      <c r="D15" s="10">
        <v>80908</v>
      </c>
      <c r="E15" s="10">
        <v>82310</v>
      </c>
      <c r="F15" s="10">
        <v>81132</v>
      </c>
      <c r="G15" s="10">
        <v>95265</v>
      </c>
      <c r="H15" s="10">
        <v>84415</v>
      </c>
      <c r="I15" s="10">
        <v>84926</v>
      </c>
      <c r="J15" s="10">
        <v>66813</v>
      </c>
      <c r="K15" s="10">
        <v>65091</v>
      </c>
      <c r="L15" s="10">
        <v>71614</v>
      </c>
      <c r="M15" s="10">
        <v>85203</v>
      </c>
      <c r="N15" s="12">
        <v>79381</v>
      </c>
      <c r="O15" s="12">
        <f>Taulukko22[[#This Row],[2025]]-Taulukko22[[#This Row],[2024]]</f>
        <v>-5822</v>
      </c>
    </row>
    <row r="16" spans="1:16" x14ac:dyDescent="0.35">
      <c r="A16" s="17" t="s">
        <v>56</v>
      </c>
      <c r="B16" s="10">
        <v>747834</v>
      </c>
      <c r="C16" s="10">
        <v>717060</v>
      </c>
      <c r="D16" s="10">
        <v>701990</v>
      </c>
      <c r="E16" s="10">
        <v>827398</v>
      </c>
      <c r="F16" s="10">
        <v>905985</v>
      </c>
      <c r="G16" s="10">
        <v>891409</v>
      </c>
      <c r="H16" s="10">
        <v>871058</v>
      </c>
      <c r="I16" s="10">
        <v>850921</v>
      </c>
      <c r="J16" s="10">
        <v>906599</v>
      </c>
      <c r="K16" s="10">
        <v>885342</v>
      </c>
      <c r="L16" s="10">
        <v>663883</v>
      </c>
      <c r="M16" s="10">
        <v>480653</v>
      </c>
      <c r="N16" s="12">
        <v>599181</v>
      </c>
      <c r="O16" s="12">
        <f>Taulukko22[[#This Row],[2025]]-Taulukko22[[#This Row],[2024]]</f>
        <v>118528</v>
      </c>
    </row>
    <row r="17" spans="1:15" x14ac:dyDescent="0.35">
      <c r="A17" s="17" t="s">
        <v>57</v>
      </c>
      <c r="B17" s="10">
        <v>598383</v>
      </c>
      <c r="C17" s="10">
        <v>583153</v>
      </c>
      <c r="D17" s="10">
        <v>572311</v>
      </c>
      <c r="E17" s="10">
        <v>627543</v>
      </c>
      <c r="F17" s="10">
        <v>645724</v>
      </c>
      <c r="G17" s="10">
        <v>485245</v>
      </c>
      <c r="H17" s="10">
        <v>423133</v>
      </c>
      <c r="I17" s="10">
        <v>424655</v>
      </c>
      <c r="J17" s="10">
        <v>481425</v>
      </c>
      <c r="K17" s="10">
        <v>405539</v>
      </c>
      <c r="L17" s="10">
        <v>373397</v>
      </c>
      <c r="M17" s="10">
        <v>252388</v>
      </c>
      <c r="N17" s="12">
        <v>257717</v>
      </c>
      <c r="O17" s="12">
        <f>Taulukko22[[#This Row],[2025]]-Taulukko22[[#This Row],[2024]]</f>
        <v>5329</v>
      </c>
    </row>
    <row r="18" spans="1:15" x14ac:dyDescent="0.35">
      <c r="A18" s="17" t="s">
        <v>58</v>
      </c>
      <c r="B18" s="10">
        <v>20641</v>
      </c>
      <c r="C18" s="10">
        <v>16110</v>
      </c>
      <c r="D18" s="10">
        <v>20427</v>
      </c>
      <c r="E18" s="10">
        <v>20634</v>
      </c>
      <c r="F18" s="10">
        <v>20926</v>
      </c>
      <c r="G18" s="10">
        <v>20992</v>
      </c>
      <c r="H18" s="10">
        <v>21108</v>
      </c>
      <c r="I18" s="10">
        <v>14060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2">
        <f>Taulukko22[[#This Row],[2025]]-Taulukko22[[#This Row],[2024]]</f>
        <v>0</v>
      </c>
    </row>
    <row r="19" spans="1:15" x14ac:dyDescent="0.35">
      <c r="A19" s="17" t="s">
        <v>59</v>
      </c>
      <c r="B19" s="10">
        <v>46744</v>
      </c>
      <c r="C19" s="10">
        <v>42250</v>
      </c>
      <c r="D19" s="10">
        <v>36780</v>
      </c>
      <c r="E19" s="10">
        <v>43283</v>
      </c>
      <c r="F19" s="10">
        <v>46973</v>
      </c>
      <c r="G19" s="10">
        <v>41942</v>
      </c>
      <c r="H19" s="10">
        <v>45996</v>
      </c>
      <c r="I19" s="10">
        <v>47966</v>
      </c>
      <c r="J19" s="10">
        <v>41174</v>
      </c>
      <c r="K19" s="10">
        <v>35205</v>
      </c>
      <c r="L19" s="10">
        <v>10961</v>
      </c>
      <c r="M19" s="10">
        <v>13012</v>
      </c>
      <c r="N19" s="12">
        <v>12470</v>
      </c>
      <c r="O19" s="12">
        <f>Taulukko22[[#This Row],[2025]]-Taulukko22[[#This Row],[2024]]</f>
        <v>-542</v>
      </c>
    </row>
    <row r="20" spans="1:15" x14ac:dyDescent="0.35">
      <c r="A20" s="17" t="s">
        <v>60</v>
      </c>
      <c r="B20" s="10">
        <v>78362</v>
      </c>
      <c r="C20" s="10">
        <v>66122</v>
      </c>
      <c r="D20" s="10">
        <v>61185</v>
      </c>
      <c r="E20" s="10">
        <v>49458</v>
      </c>
      <c r="F20" s="10">
        <v>48598</v>
      </c>
      <c r="G20" s="10">
        <v>48331</v>
      </c>
      <c r="H20" s="10">
        <v>37629</v>
      </c>
      <c r="I20" s="10">
        <v>33429</v>
      </c>
      <c r="J20" s="10">
        <v>39673</v>
      </c>
      <c r="K20" s="10">
        <v>43539</v>
      </c>
      <c r="L20" s="10">
        <v>25086</v>
      </c>
      <c r="M20" s="10">
        <v>18235</v>
      </c>
      <c r="N20" s="12">
        <v>16324</v>
      </c>
      <c r="O20" s="12">
        <f>Taulukko22[[#This Row],[2025]]-Taulukko22[[#This Row],[2024]]</f>
        <v>-1911</v>
      </c>
    </row>
    <row r="21" spans="1:15" x14ac:dyDescent="0.35">
      <c r="A21" s="17" t="s">
        <v>71</v>
      </c>
      <c r="B21" s="10">
        <v>16752</v>
      </c>
      <c r="C21" s="10">
        <v>14286</v>
      </c>
      <c r="D21" s="10">
        <v>13515</v>
      </c>
      <c r="E21" s="10">
        <v>16579</v>
      </c>
      <c r="F21" s="10">
        <v>15064</v>
      </c>
      <c r="G21" s="10">
        <v>15928</v>
      </c>
      <c r="H21" s="10">
        <v>15246</v>
      </c>
      <c r="I21" s="10">
        <v>15557</v>
      </c>
      <c r="J21" s="10">
        <v>17817</v>
      </c>
      <c r="K21" s="10">
        <v>16395</v>
      </c>
      <c r="L21" s="10">
        <v>12029</v>
      </c>
      <c r="M21" s="10">
        <v>21490</v>
      </c>
      <c r="N21" s="12">
        <v>18972</v>
      </c>
      <c r="O21" s="12">
        <f>Taulukko22[[#This Row],[2025]]-Taulukko22[[#This Row],[2024]]</f>
        <v>-2518</v>
      </c>
    </row>
    <row r="22" spans="1:15" x14ac:dyDescent="0.35">
      <c r="A22" s="17" t="s">
        <v>61</v>
      </c>
      <c r="B22" s="10">
        <v>2779641</v>
      </c>
      <c r="C22" s="10">
        <v>2725517</v>
      </c>
      <c r="D22" s="10">
        <v>2664213</v>
      </c>
      <c r="E22" s="10">
        <v>2644090</v>
      </c>
      <c r="F22" s="10">
        <v>2494152</v>
      </c>
      <c r="G22" s="10">
        <v>2590384</v>
      </c>
      <c r="H22" s="10">
        <v>2495765</v>
      </c>
      <c r="I22" s="10">
        <v>2168267</v>
      </c>
      <c r="J22" s="10">
        <v>2204467</v>
      </c>
      <c r="K22" s="10">
        <v>1806136</v>
      </c>
      <c r="L22" s="10">
        <v>1279919</v>
      </c>
      <c r="M22" s="10">
        <v>1072523</v>
      </c>
      <c r="N22" s="12">
        <v>859989</v>
      </c>
      <c r="O22" s="12">
        <f>Taulukko22[[#This Row],[2025]]-Taulukko22[[#This Row],[2024]]</f>
        <v>-212534</v>
      </c>
    </row>
    <row r="23" spans="1:15" x14ac:dyDescent="0.35">
      <c r="A23" s="17" t="s">
        <v>62</v>
      </c>
      <c r="B23" s="10">
        <v>540165</v>
      </c>
      <c r="C23" s="10">
        <v>537361</v>
      </c>
      <c r="D23" s="10">
        <v>554162</v>
      </c>
      <c r="E23" s="10">
        <v>572356</v>
      </c>
      <c r="F23" s="10">
        <v>531690</v>
      </c>
      <c r="G23" s="10">
        <v>548245</v>
      </c>
      <c r="H23" s="10">
        <v>562045</v>
      </c>
      <c r="I23" s="10">
        <v>559227</v>
      </c>
      <c r="J23" s="10">
        <v>561678</v>
      </c>
      <c r="K23" s="10">
        <v>554268</v>
      </c>
      <c r="L23" s="10">
        <v>468691</v>
      </c>
      <c r="M23" s="10">
        <v>561636</v>
      </c>
      <c r="N23" s="12">
        <v>535357</v>
      </c>
      <c r="O23" s="12">
        <f>Taulukko22[[#This Row],[2025]]-Taulukko22[[#This Row],[2024]]</f>
        <v>-26279</v>
      </c>
    </row>
    <row r="24" spans="1:15" x14ac:dyDescent="0.35">
      <c r="A24" s="17" t="s">
        <v>63</v>
      </c>
      <c r="B24" s="10">
        <v>202556</v>
      </c>
      <c r="C24" s="10">
        <v>198183</v>
      </c>
      <c r="D24" s="10">
        <v>181017</v>
      </c>
      <c r="E24" s="10">
        <v>175042</v>
      </c>
      <c r="F24" s="10">
        <v>165873</v>
      </c>
      <c r="G24" s="10">
        <v>170935</v>
      </c>
      <c r="H24" s="10">
        <v>177509</v>
      </c>
      <c r="I24" s="10">
        <v>132252</v>
      </c>
      <c r="J24" s="10">
        <v>33331</v>
      </c>
      <c r="K24" s="10">
        <v>7735</v>
      </c>
      <c r="L24" s="10">
        <v>4327</v>
      </c>
      <c r="M24" s="10">
        <v>89913</v>
      </c>
      <c r="N24" s="12">
        <v>90938</v>
      </c>
      <c r="O24" s="12">
        <f>Taulukko22[[#This Row],[2025]]-Taulukko22[[#This Row],[2024]]</f>
        <v>1025</v>
      </c>
    </row>
    <row r="25" spans="1:15" x14ac:dyDescent="0.35">
      <c r="A25" s="17" t="s">
        <v>64</v>
      </c>
      <c r="B25" s="10">
        <v>181808</v>
      </c>
      <c r="C25" s="10">
        <v>188276</v>
      </c>
      <c r="D25" s="10">
        <v>195526</v>
      </c>
      <c r="E25" s="10">
        <v>193699</v>
      </c>
      <c r="F25" s="10">
        <v>187289</v>
      </c>
      <c r="G25" s="10">
        <v>151921</v>
      </c>
      <c r="H25" s="10">
        <v>140613</v>
      </c>
      <c r="I25" s="10">
        <v>153473</v>
      </c>
      <c r="J25" s="10">
        <v>156716</v>
      </c>
      <c r="K25" s="10">
        <v>74940</v>
      </c>
      <c r="L25" s="10">
        <v>51321</v>
      </c>
      <c r="M25" s="10">
        <v>49299</v>
      </c>
      <c r="N25" s="12">
        <v>47347</v>
      </c>
      <c r="O25" s="12">
        <f>Taulukko22[[#This Row],[2025]]-Taulukko22[[#This Row],[2024]]</f>
        <v>-1952</v>
      </c>
    </row>
    <row r="26" spans="1:15" x14ac:dyDescent="0.35">
      <c r="A26" s="17" t="s">
        <v>55</v>
      </c>
      <c r="B26" s="10">
        <v>71150</v>
      </c>
      <c r="C26" s="10">
        <v>60614</v>
      </c>
      <c r="D26" s="10">
        <v>42225</v>
      </c>
      <c r="E26" s="10">
        <v>43572</v>
      </c>
      <c r="F26" s="10">
        <v>35689</v>
      </c>
      <c r="G26" s="10">
        <v>36496</v>
      </c>
      <c r="H26" s="10">
        <v>24932</v>
      </c>
      <c r="I26" s="10">
        <v>14930</v>
      </c>
      <c r="J26" s="10">
        <v>31842</v>
      </c>
      <c r="K26" s="10">
        <v>21025</v>
      </c>
      <c r="L26" s="10">
        <v>26900</v>
      </c>
      <c r="M26" s="10">
        <v>30235</v>
      </c>
      <c r="N26" s="12">
        <v>12592</v>
      </c>
      <c r="O26" s="12">
        <f>Taulukko22[[#This Row],[2025]]-Taulukko22[[#This Row],[2024]]</f>
        <v>-17643</v>
      </c>
    </row>
    <row r="27" spans="1:15" x14ac:dyDescent="0.35">
      <c r="A27" s="9" t="s">
        <v>78</v>
      </c>
      <c r="B27" s="11">
        <f t="shared" ref="B27:N27" si="0">SUM(B10:B26)</f>
        <v>31344451</v>
      </c>
      <c r="C27" s="11">
        <f t="shared" si="0"/>
        <v>28630675</v>
      </c>
      <c r="D27" s="11">
        <f t="shared" si="0"/>
        <v>25345406</v>
      </c>
      <c r="E27" s="11">
        <f t="shared" si="0"/>
        <v>27121173</v>
      </c>
      <c r="F27" s="11">
        <f t="shared" si="0"/>
        <v>25043551</v>
      </c>
      <c r="G27" s="11">
        <f t="shared" si="0"/>
        <v>26170972</v>
      </c>
      <c r="H27" s="11">
        <f t="shared" si="0"/>
        <v>23242612</v>
      </c>
      <c r="I27" s="11">
        <f t="shared" si="0"/>
        <v>19580017</v>
      </c>
      <c r="J27" s="11">
        <f t="shared" si="0"/>
        <v>20312533</v>
      </c>
      <c r="K27" s="11">
        <f t="shared" si="0"/>
        <v>19020708</v>
      </c>
      <c r="L27" s="11">
        <f t="shared" si="0"/>
        <v>15359928</v>
      </c>
      <c r="M27" s="11">
        <f t="shared" si="0"/>
        <v>13267526</v>
      </c>
      <c r="N27" s="11">
        <f t="shared" si="0"/>
        <v>11871028</v>
      </c>
      <c r="O27" s="13">
        <f>Taulukko22[[#This Row],[2025]]-Taulukko22[[#This Row],[2024]]</f>
        <v>-1396498</v>
      </c>
    </row>
    <row r="28" spans="1:15" x14ac:dyDescent="0.35">
      <c r="A28" s="4"/>
      <c r="D28" s="8"/>
      <c r="H28" s="6"/>
      <c r="I28" s="6"/>
      <c r="J28" s="6"/>
      <c r="K28" s="6"/>
      <c r="L28" s="6"/>
      <c r="M28" s="6"/>
      <c r="N28" s="6"/>
    </row>
    <row r="29" spans="1:15" x14ac:dyDescent="0.35">
      <c r="A29" s="4" t="s">
        <v>33</v>
      </c>
      <c r="H29" s="6"/>
      <c r="I29" s="6"/>
      <c r="J29" s="6"/>
      <c r="K29" s="6"/>
      <c r="L29" s="6"/>
      <c r="M29" s="6"/>
      <c r="N29" s="6"/>
      <c r="O29" s="6"/>
    </row>
    <row r="30" spans="1:15" x14ac:dyDescent="0.35">
      <c r="A30" s="4"/>
      <c r="C30" s="13"/>
      <c r="H30" s="6"/>
      <c r="I30" s="6"/>
      <c r="J30" s="6"/>
      <c r="K30" s="6"/>
      <c r="L30" s="6"/>
      <c r="M30" s="6"/>
      <c r="N30" s="6"/>
      <c r="O30" s="6"/>
    </row>
    <row r="31" spans="1:15" x14ac:dyDescent="0.35">
      <c r="A31" s="4"/>
      <c r="H31" s="6"/>
      <c r="I31" s="6"/>
      <c r="J31" s="6"/>
      <c r="K31" s="6"/>
      <c r="L31" s="6"/>
      <c r="M31" s="6"/>
      <c r="N31" s="6"/>
      <c r="O31" s="6"/>
    </row>
    <row r="32" spans="1:15" x14ac:dyDescent="0.35">
      <c r="A32" s="15"/>
      <c r="B32" s="8"/>
      <c r="C32" s="8"/>
      <c r="D32" s="8"/>
      <c r="E32" s="8"/>
      <c r="F32" s="8"/>
      <c r="H32" s="6"/>
      <c r="I32" s="6"/>
      <c r="J32" s="6"/>
      <c r="K32" s="6"/>
      <c r="L32" s="6"/>
      <c r="M32" s="6"/>
      <c r="N32" s="6"/>
      <c r="O32" s="6"/>
    </row>
    <row r="33" spans="1:15" x14ac:dyDescent="0.35">
      <c r="A33" s="15"/>
      <c r="B33" s="8"/>
      <c r="C33" s="8"/>
      <c r="D33" s="8"/>
      <c r="E33" s="8"/>
      <c r="F33" s="8"/>
      <c r="H33" s="6"/>
      <c r="I33" s="6"/>
      <c r="J33" s="6"/>
      <c r="K33" s="6"/>
      <c r="L33" s="6"/>
      <c r="M33" s="6"/>
      <c r="N33" s="6"/>
      <c r="O33" s="6"/>
    </row>
    <row r="34" spans="1:15" x14ac:dyDescent="0.35">
      <c r="A34" s="15"/>
      <c r="B34" s="8"/>
      <c r="C34" s="8"/>
      <c r="D34" s="8"/>
      <c r="E34" s="8"/>
      <c r="F34" s="8"/>
      <c r="H34" s="6"/>
      <c r="I34" s="6"/>
      <c r="J34" s="6"/>
      <c r="K34" s="6"/>
      <c r="L34" s="6"/>
      <c r="M34" s="6"/>
      <c r="N34" s="6"/>
      <c r="O34" s="6"/>
    </row>
    <row r="35" spans="1:15" x14ac:dyDescent="0.35">
      <c r="A35" s="15"/>
      <c r="B35" s="8"/>
      <c r="C35" s="8"/>
      <c r="D35" s="8"/>
      <c r="E35" s="8"/>
      <c r="F35" s="8"/>
      <c r="H35" s="6"/>
      <c r="I35" s="6"/>
      <c r="J35" s="6"/>
      <c r="K35" s="6"/>
      <c r="L35" s="6"/>
      <c r="M35" s="6"/>
      <c r="N35" s="6"/>
      <c r="O35" s="6"/>
    </row>
    <row r="36" spans="1:15" x14ac:dyDescent="0.35">
      <c r="A36" s="15"/>
      <c r="B36" s="8"/>
      <c r="C36" s="8"/>
      <c r="D36" s="8"/>
      <c r="E36" s="8"/>
      <c r="F36" s="8"/>
      <c r="H36" s="6"/>
      <c r="I36" s="6"/>
      <c r="J36" s="6"/>
      <c r="K36" s="6"/>
      <c r="L36" s="6"/>
      <c r="M36" s="6"/>
      <c r="N36" s="6"/>
      <c r="O36" s="6"/>
    </row>
    <row r="37" spans="1:15" x14ac:dyDescent="0.35">
      <c r="A37" s="15"/>
      <c r="B37" s="8"/>
      <c r="C37" s="11"/>
      <c r="D37" s="8"/>
      <c r="E37" s="8"/>
      <c r="F37" s="8"/>
      <c r="H37" s="6"/>
      <c r="I37" s="6"/>
      <c r="J37" s="6"/>
      <c r="K37" s="6"/>
      <c r="L37" s="6"/>
      <c r="M37" s="6"/>
      <c r="N37" s="6"/>
      <c r="O37" s="6"/>
    </row>
    <row r="38" spans="1:15" x14ac:dyDescent="0.35">
      <c r="A38" s="15"/>
      <c r="B38" s="8"/>
      <c r="C38" s="11"/>
      <c r="D38" s="8"/>
      <c r="E38" s="8"/>
      <c r="F38" s="8"/>
      <c r="H38" s="6"/>
      <c r="I38" s="6"/>
      <c r="J38" s="6"/>
      <c r="K38" s="6"/>
      <c r="L38" s="6"/>
      <c r="M38" s="6"/>
      <c r="N38" s="6"/>
      <c r="O38" s="6"/>
    </row>
    <row r="39" spans="1:15" x14ac:dyDescent="0.35">
      <c r="A39" s="15"/>
      <c r="B39" s="8"/>
      <c r="C39" s="8"/>
      <c r="D39" s="8"/>
      <c r="E39" s="8"/>
      <c r="F39" s="8"/>
      <c r="H39" s="6"/>
      <c r="I39" s="6"/>
      <c r="J39" s="6"/>
      <c r="K39" s="6"/>
      <c r="L39" s="6"/>
      <c r="M39" s="6"/>
      <c r="N39" s="6"/>
      <c r="O39" s="6"/>
    </row>
    <row r="40" spans="1:15" x14ac:dyDescent="0.35">
      <c r="A40" s="15"/>
      <c r="B40" s="8"/>
      <c r="C40" s="8"/>
      <c r="D40" s="8"/>
      <c r="E40" s="8"/>
      <c r="F40" s="8"/>
      <c r="H40" s="6"/>
      <c r="I40" s="6"/>
      <c r="J40" s="6"/>
      <c r="K40" s="6"/>
      <c r="L40" s="6"/>
      <c r="M40" s="6"/>
      <c r="N40" s="6"/>
      <c r="O40" s="6"/>
    </row>
    <row r="41" spans="1:15" x14ac:dyDescent="0.35">
      <c r="A41" s="15"/>
      <c r="B41" s="8"/>
      <c r="C41" s="8"/>
      <c r="D41" s="8"/>
      <c r="E41" s="8"/>
      <c r="F41" s="8"/>
      <c r="H41" s="6"/>
      <c r="I41" s="6"/>
      <c r="J41" s="6"/>
      <c r="K41" s="6"/>
      <c r="L41" s="6"/>
      <c r="M41" s="6"/>
      <c r="N41" s="6"/>
      <c r="O41" s="6"/>
    </row>
    <row r="42" spans="1:15" x14ac:dyDescent="0.35">
      <c r="A42" s="15"/>
      <c r="B42" s="8"/>
      <c r="C42" s="11"/>
      <c r="D42" s="8"/>
      <c r="E42" s="8"/>
      <c r="F42" s="8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15"/>
      <c r="B43" s="8"/>
      <c r="C43" s="11"/>
      <c r="D43" s="8"/>
      <c r="E43" s="8"/>
      <c r="F43" s="8"/>
      <c r="H43" s="6"/>
      <c r="I43" s="6"/>
      <c r="J43" s="6"/>
      <c r="K43" s="6"/>
      <c r="L43" s="6"/>
      <c r="M43" s="6"/>
      <c r="N43" s="6"/>
      <c r="O43" s="6"/>
    </row>
    <row r="44" spans="1:15" x14ac:dyDescent="0.35">
      <c r="A44" s="15"/>
      <c r="B44" s="8"/>
      <c r="C44" s="8"/>
      <c r="D44" s="8"/>
      <c r="E44" s="8"/>
      <c r="F44" s="8"/>
      <c r="H44" s="6"/>
      <c r="I44" s="6"/>
      <c r="J44" s="6"/>
      <c r="K44" s="6"/>
      <c r="L44" s="6"/>
      <c r="M44" s="6"/>
      <c r="N44" s="6"/>
      <c r="O44" s="6"/>
    </row>
    <row r="45" spans="1:15" x14ac:dyDescent="0.35">
      <c r="A45" s="15"/>
      <c r="B45" s="8"/>
      <c r="C45" s="8"/>
      <c r="D45" s="8"/>
      <c r="E45" s="8"/>
      <c r="F45" s="8"/>
      <c r="H45" s="6"/>
      <c r="I45" s="6"/>
      <c r="J45" s="6"/>
      <c r="K45" s="6"/>
      <c r="L45" s="6"/>
      <c r="M45" s="6"/>
      <c r="N45" s="6"/>
      <c r="O45" s="6"/>
    </row>
    <row r="46" spans="1:15" x14ac:dyDescent="0.35">
      <c r="A46" s="15"/>
      <c r="B46" s="8"/>
      <c r="C46" s="8"/>
      <c r="D46" s="8"/>
      <c r="E46" s="8"/>
      <c r="F46" s="8"/>
      <c r="H46" s="6"/>
      <c r="I46" s="6"/>
      <c r="J46" s="6"/>
      <c r="K46" s="6"/>
      <c r="L46" s="6"/>
      <c r="M46" s="6"/>
      <c r="N46" s="6"/>
      <c r="O46" s="6"/>
    </row>
    <row r="47" spans="1:15" x14ac:dyDescent="0.35">
      <c r="A47" s="15"/>
      <c r="B47" s="8"/>
      <c r="C47" s="8"/>
      <c r="D47" s="8"/>
      <c r="E47" s="8"/>
      <c r="F47" s="8"/>
      <c r="H47" s="6"/>
      <c r="I47" s="6"/>
      <c r="J47" s="6"/>
      <c r="K47" s="6"/>
      <c r="L47" s="6"/>
      <c r="M47" s="6"/>
      <c r="N47" s="6"/>
      <c r="O47" s="6"/>
    </row>
    <row r="48" spans="1:15" x14ac:dyDescent="0.35">
      <c r="A48" s="15"/>
      <c r="B48" s="8"/>
      <c r="C48" s="8"/>
      <c r="D48" s="8"/>
      <c r="E48" s="8"/>
      <c r="F48" s="8"/>
      <c r="H48" s="6"/>
      <c r="I48" s="6"/>
      <c r="J48" s="6"/>
      <c r="K48" s="6"/>
      <c r="L48" s="6"/>
      <c r="M48" s="6"/>
      <c r="N48" s="6"/>
      <c r="O48" s="6"/>
    </row>
    <row r="49" spans="1:15" x14ac:dyDescent="0.35">
      <c r="A49" s="15"/>
      <c r="B49" s="16"/>
      <c r="C49" s="8"/>
      <c r="D49" s="8"/>
      <c r="E49" s="8"/>
      <c r="F49" s="8"/>
      <c r="H49" s="6"/>
      <c r="I49" s="6"/>
      <c r="J49" s="6"/>
      <c r="K49" s="6"/>
      <c r="L49" s="6"/>
      <c r="M49" s="6"/>
      <c r="N49" s="6"/>
      <c r="O49" s="6"/>
    </row>
    <row r="50" spans="1:15" x14ac:dyDescent="0.35">
      <c r="A50" s="15"/>
      <c r="B50" s="8"/>
      <c r="C50" s="8"/>
      <c r="D50" s="8"/>
      <c r="E50" s="8"/>
      <c r="F50" s="8"/>
      <c r="H50" s="6"/>
      <c r="I50" s="6"/>
      <c r="J50" s="6"/>
      <c r="K50" s="6"/>
      <c r="L50" s="6"/>
      <c r="M50" s="6"/>
      <c r="N50" s="6"/>
      <c r="O50" s="6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0A6C-521D-46F7-9E23-04271ED6B000}">
  <dimension ref="A1:P50"/>
  <sheetViews>
    <sheetView tabSelected="1" workbookViewId="0">
      <selection activeCell="H36" sqref="H36"/>
    </sheetView>
  </sheetViews>
  <sheetFormatPr defaultRowHeight="14.5" x14ac:dyDescent="0.35"/>
  <cols>
    <col min="1" max="1" width="62.54296875" customWidth="1"/>
    <col min="2" max="2" width="15.08984375" customWidth="1"/>
    <col min="3" max="3" width="12.90625" customWidth="1"/>
    <col min="4" max="4" width="12.81640625" customWidth="1"/>
    <col min="5" max="5" width="14.54296875" customWidth="1"/>
    <col min="6" max="6" width="11.7265625" customWidth="1"/>
    <col min="7" max="7" width="14.26953125" customWidth="1"/>
    <col min="8" max="8" width="13" customWidth="1"/>
    <col min="9" max="9" width="12.90625" customWidth="1"/>
    <col min="10" max="10" width="12.08984375" customWidth="1"/>
    <col min="11" max="11" width="12.7265625" customWidth="1"/>
    <col min="12" max="12" width="12" customWidth="1"/>
    <col min="13" max="13" width="9.54296875" customWidth="1"/>
    <col min="15" max="15" width="17.26953125" customWidth="1"/>
  </cols>
  <sheetData>
    <row r="1" spans="1:16" x14ac:dyDescent="0.35">
      <c r="L1" s="12"/>
      <c r="M1" s="12"/>
      <c r="N1" s="14" t="s">
        <v>79</v>
      </c>
      <c r="O1" s="14" t="s">
        <v>31</v>
      </c>
    </row>
    <row r="7" spans="1:16" ht="16.5" x14ac:dyDescent="0.4">
      <c r="A7" s="1" t="s">
        <v>73</v>
      </c>
      <c r="B7" s="1"/>
      <c r="C7" s="1"/>
      <c r="D7" s="1"/>
      <c r="E7" s="1"/>
    </row>
    <row r="9" spans="1:16" x14ac:dyDescent="0.35">
      <c r="A9" t="s">
        <v>72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21</v>
      </c>
      <c r="G9" s="3" t="s">
        <v>22</v>
      </c>
      <c r="H9" s="3" t="s">
        <v>23</v>
      </c>
      <c r="I9" s="3" t="s">
        <v>24</v>
      </c>
      <c r="J9" s="3" t="s">
        <v>25</v>
      </c>
      <c r="K9" s="3" t="s">
        <v>26</v>
      </c>
      <c r="L9" s="3" t="s">
        <v>27</v>
      </c>
      <c r="M9" s="3" t="s">
        <v>28</v>
      </c>
      <c r="N9" s="3" t="s">
        <v>32</v>
      </c>
      <c r="O9" s="3" t="s">
        <v>35</v>
      </c>
      <c r="P9" s="3"/>
    </row>
    <row r="10" spans="1:16" x14ac:dyDescent="0.35">
      <c r="A10" s="4" t="s">
        <v>39</v>
      </c>
      <c r="B10" s="8">
        <v>18321209</v>
      </c>
      <c r="C10" s="8">
        <v>15686690</v>
      </c>
      <c r="D10" s="8">
        <v>12518831</v>
      </c>
      <c r="E10" s="8">
        <v>13599299</v>
      </c>
      <c r="F10" s="8">
        <v>11957956</v>
      </c>
      <c r="G10" s="8">
        <v>13013723</v>
      </c>
      <c r="H10" s="8">
        <v>10893654</v>
      </c>
      <c r="I10" s="10">
        <v>7900051</v>
      </c>
      <c r="J10" s="10">
        <v>8104970</v>
      </c>
      <c r="K10" s="10">
        <v>7999952</v>
      </c>
      <c r="L10" s="8">
        <v>5122147</v>
      </c>
      <c r="M10" s="8">
        <v>4145803</v>
      </c>
      <c r="N10">
        <v>2312786</v>
      </c>
      <c r="O10">
        <f>Taulukko24[[#This Row],[2025]]-Taulukko24[[#This Row],[2024]]</f>
        <v>-1833017</v>
      </c>
    </row>
    <row r="11" spans="1:16" x14ac:dyDescent="0.35">
      <c r="A11" s="4" t="s">
        <v>40</v>
      </c>
      <c r="B11" s="8">
        <v>3214522</v>
      </c>
      <c r="C11" s="8">
        <v>3083734</v>
      </c>
      <c r="D11" s="8">
        <v>2909575</v>
      </c>
      <c r="E11" s="8">
        <v>3240705</v>
      </c>
      <c r="F11" s="8">
        <v>3298474</v>
      </c>
      <c r="G11" s="8">
        <v>3168344</v>
      </c>
      <c r="H11" s="8">
        <v>3301425</v>
      </c>
      <c r="I11" s="10">
        <v>3056496</v>
      </c>
      <c r="J11" s="10">
        <v>2565250</v>
      </c>
      <c r="K11" s="10">
        <v>2737356</v>
      </c>
      <c r="L11" s="8">
        <v>2768570</v>
      </c>
      <c r="M11" s="8">
        <v>2067148</v>
      </c>
      <c r="N11">
        <v>2447257</v>
      </c>
      <c r="O11">
        <f>Taulukko24[[#This Row],[2025]]-Taulukko24[[#This Row],[2024]]</f>
        <v>380109</v>
      </c>
    </row>
    <row r="12" spans="1:16" x14ac:dyDescent="0.35">
      <c r="A12" s="4" t="s">
        <v>41</v>
      </c>
      <c r="B12" s="8">
        <v>8652</v>
      </c>
      <c r="C12" s="8">
        <v>7864</v>
      </c>
      <c r="D12" s="8">
        <v>7827</v>
      </c>
      <c r="E12" s="8">
        <v>7310</v>
      </c>
      <c r="F12" s="8">
        <v>8246</v>
      </c>
      <c r="G12" s="8">
        <v>7282</v>
      </c>
      <c r="H12" s="8">
        <v>8732</v>
      </c>
      <c r="I12" s="10">
        <v>9378</v>
      </c>
      <c r="J12" s="10">
        <v>8984</v>
      </c>
      <c r="K12" s="10">
        <v>6669</v>
      </c>
      <c r="L12" s="8">
        <v>7969</v>
      </c>
      <c r="M12" s="8">
        <v>5610</v>
      </c>
      <c r="N12">
        <v>7614</v>
      </c>
      <c r="O12">
        <f>Taulukko24[[#This Row],[2025]]-Taulukko24[[#This Row],[2024]]</f>
        <v>2004</v>
      </c>
    </row>
    <row r="13" spans="1:16" x14ac:dyDescent="0.35">
      <c r="A13" s="4" t="s">
        <v>65</v>
      </c>
      <c r="B13" s="8">
        <v>4357385</v>
      </c>
      <c r="C13" s="8">
        <v>4544269</v>
      </c>
      <c r="D13" s="8">
        <v>4703761</v>
      </c>
      <c r="E13" s="8">
        <v>4891081</v>
      </c>
      <c r="F13" s="8">
        <v>4516679</v>
      </c>
      <c r="G13" s="8">
        <v>4807428</v>
      </c>
      <c r="H13" s="8">
        <v>4068769</v>
      </c>
      <c r="I13" s="10">
        <v>4039810</v>
      </c>
      <c r="J13" s="10">
        <v>5012511</v>
      </c>
      <c r="K13" s="10">
        <v>4300088</v>
      </c>
      <c r="L13" s="8">
        <v>4408290</v>
      </c>
      <c r="M13" s="8">
        <v>4304796</v>
      </c>
      <c r="N13">
        <v>4502416</v>
      </c>
      <c r="O13">
        <f>Taulukko24[[#This Row],[2025]]-Taulukko24[[#This Row],[2024]]</f>
        <v>197620</v>
      </c>
    </row>
    <row r="14" spans="1:16" x14ac:dyDescent="0.35">
      <c r="A14" s="4" t="s">
        <v>45</v>
      </c>
      <c r="B14" s="8">
        <v>75493</v>
      </c>
      <c r="C14" s="8">
        <v>77073</v>
      </c>
      <c r="D14" s="8">
        <v>81153</v>
      </c>
      <c r="E14" s="8">
        <v>86814</v>
      </c>
      <c r="F14" s="8">
        <v>83101</v>
      </c>
      <c r="G14" s="8">
        <v>77102</v>
      </c>
      <c r="H14" s="8">
        <v>70583</v>
      </c>
      <c r="I14" s="10">
        <v>74619</v>
      </c>
      <c r="J14" s="10">
        <v>79283</v>
      </c>
      <c r="K14" s="10">
        <v>61428</v>
      </c>
      <c r="L14" s="8">
        <v>64824</v>
      </c>
      <c r="M14" s="8">
        <v>69582</v>
      </c>
      <c r="N14">
        <v>70687</v>
      </c>
      <c r="O14">
        <f>Taulukko24[[#This Row],[2025]]-Taulukko24[[#This Row],[2024]]</f>
        <v>1105</v>
      </c>
    </row>
    <row r="15" spans="1:16" x14ac:dyDescent="0.35">
      <c r="A15" s="4" t="s">
        <v>46</v>
      </c>
      <c r="B15" s="8">
        <v>83154</v>
      </c>
      <c r="C15" s="8">
        <v>82113</v>
      </c>
      <c r="D15" s="8">
        <v>80908</v>
      </c>
      <c r="E15" s="8">
        <v>82310</v>
      </c>
      <c r="F15" s="8">
        <v>81132</v>
      </c>
      <c r="G15" s="8">
        <v>95265</v>
      </c>
      <c r="H15" s="8">
        <v>84415</v>
      </c>
      <c r="I15" s="10">
        <v>84926</v>
      </c>
      <c r="J15" s="10">
        <v>66813</v>
      </c>
      <c r="K15" s="10">
        <v>65091</v>
      </c>
      <c r="L15" s="8">
        <v>71614</v>
      </c>
      <c r="M15" s="8">
        <v>85203</v>
      </c>
      <c r="N15">
        <v>79381</v>
      </c>
      <c r="O15">
        <f>Taulukko24[[#This Row],[2025]]-Taulukko24[[#This Row],[2024]]</f>
        <v>-5822</v>
      </c>
    </row>
    <row r="16" spans="1:16" x14ac:dyDescent="0.35">
      <c r="A16" s="4" t="s">
        <v>47</v>
      </c>
      <c r="B16" s="8">
        <v>747834</v>
      </c>
      <c r="C16" s="8">
        <v>717060</v>
      </c>
      <c r="D16" s="8">
        <v>701990</v>
      </c>
      <c r="E16" s="8">
        <v>827398</v>
      </c>
      <c r="F16" s="8">
        <v>905985</v>
      </c>
      <c r="G16" s="8">
        <v>891409</v>
      </c>
      <c r="H16" s="8">
        <v>871058</v>
      </c>
      <c r="I16" s="10">
        <v>850921</v>
      </c>
      <c r="J16" s="10">
        <v>906599</v>
      </c>
      <c r="K16" s="10">
        <v>885342</v>
      </c>
      <c r="L16" s="8">
        <v>663883</v>
      </c>
      <c r="M16" s="8">
        <v>480653</v>
      </c>
      <c r="N16">
        <v>599181</v>
      </c>
      <c r="O16">
        <f>Taulukko24[[#This Row],[2025]]-Taulukko24[[#This Row],[2024]]</f>
        <v>118528</v>
      </c>
    </row>
    <row r="17" spans="1:15" x14ac:dyDescent="0.35">
      <c r="A17" s="4" t="s">
        <v>48</v>
      </c>
      <c r="B17" s="8">
        <v>598383</v>
      </c>
      <c r="C17" s="8">
        <v>583153</v>
      </c>
      <c r="D17" s="8">
        <v>572311</v>
      </c>
      <c r="E17" s="8">
        <v>627543</v>
      </c>
      <c r="F17" s="8">
        <v>645724</v>
      </c>
      <c r="G17" s="8">
        <v>485245</v>
      </c>
      <c r="H17" s="8">
        <v>423133</v>
      </c>
      <c r="I17" s="10">
        <v>424655</v>
      </c>
      <c r="J17" s="10">
        <v>481425</v>
      </c>
      <c r="K17" s="10">
        <v>405539</v>
      </c>
      <c r="L17" s="8">
        <v>373397</v>
      </c>
      <c r="M17" s="8">
        <v>252388</v>
      </c>
      <c r="N17">
        <v>257717</v>
      </c>
      <c r="O17">
        <f>Taulukko24[[#This Row],[2025]]-Taulukko24[[#This Row],[2024]]</f>
        <v>5329</v>
      </c>
    </row>
    <row r="18" spans="1:15" x14ac:dyDescent="0.35">
      <c r="A18" s="4" t="s">
        <v>44</v>
      </c>
      <c r="B18" s="8">
        <v>20641</v>
      </c>
      <c r="C18" s="8">
        <v>16110</v>
      </c>
      <c r="D18" s="8">
        <v>20427</v>
      </c>
      <c r="E18" s="8">
        <v>20634</v>
      </c>
      <c r="F18" s="8">
        <v>20926</v>
      </c>
      <c r="G18" s="8">
        <v>20992</v>
      </c>
      <c r="H18" s="8">
        <v>21108</v>
      </c>
      <c r="I18" s="10">
        <v>14060</v>
      </c>
      <c r="J18" s="10">
        <v>0</v>
      </c>
      <c r="K18" s="10">
        <v>0</v>
      </c>
      <c r="L18" s="10">
        <v>0</v>
      </c>
      <c r="M18" s="8">
        <v>0</v>
      </c>
      <c r="N18" s="8">
        <v>0</v>
      </c>
      <c r="O18">
        <f>Taulukko24[[#This Row],[2025]]-Taulukko24[[#This Row],[2024]]</f>
        <v>0</v>
      </c>
    </row>
    <row r="19" spans="1:15" x14ac:dyDescent="0.35">
      <c r="A19" s="4" t="s">
        <v>49</v>
      </c>
      <c r="B19" s="8">
        <v>46744</v>
      </c>
      <c r="C19" s="8">
        <v>42250</v>
      </c>
      <c r="D19" s="8">
        <v>36780</v>
      </c>
      <c r="E19" s="8">
        <v>43283</v>
      </c>
      <c r="F19" s="8">
        <v>46973</v>
      </c>
      <c r="G19" s="8">
        <v>41942</v>
      </c>
      <c r="H19" s="8">
        <v>45996</v>
      </c>
      <c r="I19" s="10">
        <v>47966</v>
      </c>
      <c r="J19" s="10">
        <v>41174</v>
      </c>
      <c r="K19" s="10">
        <v>35205</v>
      </c>
      <c r="L19" s="8">
        <v>10961</v>
      </c>
      <c r="M19" s="10">
        <v>13012</v>
      </c>
      <c r="N19">
        <v>12470</v>
      </c>
      <c r="O19">
        <f>Taulukko24[[#This Row],[2025]]-Taulukko24[[#This Row],[2024]]</f>
        <v>-542</v>
      </c>
    </row>
    <row r="20" spans="1:15" x14ac:dyDescent="0.35">
      <c r="A20" s="4" t="s">
        <v>50</v>
      </c>
      <c r="B20" s="8">
        <v>78362</v>
      </c>
      <c r="C20" s="8">
        <v>66122</v>
      </c>
      <c r="D20" s="8">
        <v>61185</v>
      </c>
      <c r="E20" s="8">
        <v>49458</v>
      </c>
      <c r="F20" s="8">
        <v>48598</v>
      </c>
      <c r="G20" s="8">
        <v>48331</v>
      </c>
      <c r="H20" s="8">
        <v>37629</v>
      </c>
      <c r="I20" s="10">
        <v>33429</v>
      </c>
      <c r="J20" s="10">
        <v>39673</v>
      </c>
      <c r="K20" s="10">
        <v>43539</v>
      </c>
      <c r="L20" s="8">
        <v>25086</v>
      </c>
      <c r="M20" s="8">
        <v>18235</v>
      </c>
      <c r="N20">
        <v>16324</v>
      </c>
      <c r="O20">
        <f>Taulukko24[[#This Row],[2025]]-Taulukko24[[#This Row],[2024]]</f>
        <v>-1911</v>
      </c>
    </row>
    <row r="21" spans="1:15" x14ac:dyDescent="0.35">
      <c r="A21" s="4" t="s">
        <v>67</v>
      </c>
      <c r="B21" s="8">
        <v>16752</v>
      </c>
      <c r="C21" s="8">
        <v>14286</v>
      </c>
      <c r="D21" s="8">
        <v>13515</v>
      </c>
      <c r="E21" s="8">
        <v>16579</v>
      </c>
      <c r="F21" s="8">
        <v>15064</v>
      </c>
      <c r="G21" s="8">
        <v>15928</v>
      </c>
      <c r="H21" s="8">
        <v>15246</v>
      </c>
      <c r="I21" s="10">
        <v>15557</v>
      </c>
      <c r="J21" s="10">
        <v>17817</v>
      </c>
      <c r="K21" s="10">
        <v>16395</v>
      </c>
      <c r="L21" s="8">
        <v>12029</v>
      </c>
      <c r="M21" s="8">
        <v>21490</v>
      </c>
      <c r="N21">
        <v>18972</v>
      </c>
      <c r="O21">
        <f>Taulukko24[[#This Row],[2025]]-Taulukko24[[#This Row],[2024]]</f>
        <v>-2518</v>
      </c>
    </row>
    <row r="22" spans="1:15" x14ac:dyDescent="0.35">
      <c r="A22" s="4" t="s">
        <v>51</v>
      </c>
      <c r="B22" s="8">
        <v>2779641</v>
      </c>
      <c r="C22" s="8">
        <v>2725517</v>
      </c>
      <c r="D22" s="8">
        <v>2664213</v>
      </c>
      <c r="E22" s="8">
        <v>2644090</v>
      </c>
      <c r="F22" s="8">
        <v>2494152</v>
      </c>
      <c r="G22" s="8">
        <v>2590384</v>
      </c>
      <c r="H22" s="8">
        <v>2495765</v>
      </c>
      <c r="I22" s="10">
        <v>2168267</v>
      </c>
      <c r="J22" s="10">
        <v>2204467</v>
      </c>
      <c r="K22" s="10">
        <v>1806136</v>
      </c>
      <c r="L22" s="8">
        <v>1279919</v>
      </c>
      <c r="M22" s="8">
        <v>1072523</v>
      </c>
      <c r="N22">
        <v>859989</v>
      </c>
      <c r="O22">
        <f>Taulukko24[[#This Row],[2025]]-Taulukko24[[#This Row],[2024]]</f>
        <v>-212534</v>
      </c>
    </row>
    <row r="23" spans="1:15" x14ac:dyDescent="0.35">
      <c r="A23" s="4" t="s">
        <v>52</v>
      </c>
      <c r="B23" s="8">
        <v>540165</v>
      </c>
      <c r="C23" s="8">
        <v>537361</v>
      </c>
      <c r="D23" s="8">
        <v>554162</v>
      </c>
      <c r="E23" s="8">
        <v>572356</v>
      </c>
      <c r="F23" s="8">
        <v>531690</v>
      </c>
      <c r="G23" s="8">
        <v>548245</v>
      </c>
      <c r="H23" s="8">
        <v>562045</v>
      </c>
      <c r="I23" s="10">
        <v>559227</v>
      </c>
      <c r="J23" s="10">
        <v>561678</v>
      </c>
      <c r="K23" s="10">
        <v>554268</v>
      </c>
      <c r="L23" s="8">
        <v>468691</v>
      </c>
      <c r="M23" s="8">
        <v>561636</v>
      </c>
      <c r="N23">
        <v>535357</v>
      </c>
      <c r="O23">
        <f>Taulukko24[[#This Row],[2025]]-Taulukko24[[#This Row],[2024]]</f>
        <v>-26279</v>
      </c>
    </row>
    <row r="24" spans="1:15" x14ac:dyDescent="0.35">
      <c r="A24" s="4" t="s">
        <v>53</v>
      </c>
      <c r="B24" s="8">
        <v>202556</v>
      </c>
      <c r="C24" s="8">
        <v>198183</v>
      </c>
      <c r="D24" s="8">
        <v>181017</v>
      </c>
      <c r="E24" s="8">
        <v>175042</v>
      </c>
      <c r="F24" s="8">
        <v>165873</v>
      </c>
      <c r="G24" s="8">
        <v>170935</v>
      </c>
      <c r="H24" s="8">
        <v>177509</v>
      </c>
      <c r="I24" s="10">
        <v>132252</v>
      </c>
      <c r="J24" s="10">
        <v>33331</v>
      </c>
      <c r="K24" s="10">
        <v>7735</v>
      </c>
      <c r="L24" s="8">
        <v>4327</v>
      </c>
      <c r="M24" s="8">
        <v>89913</v>
      </c>
      <c r="N24">
        <v>90938</v>
      </c>
      <c r="O24">
        <f>Taulukko24[[#This Row],[2025]]-Taulukko24[[#This Row],[2024]]</f>
        <v>1025</v>
      </c>
    </row>
    <row r="25" spans="1:15" x14ac:dyDescent="0.35">
      <c r="A25" s="4" t="s">
        <v>54</v>
      </c>
      <c r="B25" s="8">
        <v>181808</v>
      </c>
      <c r="C25" s="8">
        <v>188276</v>
      </c>
      <c r="D25" s="8">
        <v>195526</v>
      </c>
      <c r="E25" s="8">
        <v>193699</v>
      </c>
      <c r="F25" s="8">
        <v>187289</v>
      </c>
      <c r="G25" s="8">
        <v>151921</v>
      </c>
      <c r="H25" s="8">
        <v>140613</v>
      </c>
      <c r="I25" s="10">
        <v>153473</v>
      </c>
      <c r="J25" s="10">
        <v>156716</v>
      </c>
      <c r="K25" s="10">
        <v>74940</v>
      </c>
      <c r="L25" s="8">
        <v>51321</v>
      </c>
      <c r="M25" s="8">
        <v>49299</v>
      </c>
      <c r="N25">
        <v>47347</v>
      </c>
      <c r="O25">
        <f>Taulukko24[[#This Row],[2025]]-Taulukko24[[#This Row],[2024]]</f>
        <v>-1952</v>
      </c>
    </row>
    <row r="26" spans="1:15" x14ac:dyDescent="0.35">
      <c r="A26" s="4" t="s">
        <v>66</v>
      </c>
      <c r="B26" s="8">
        <v>71150</v>
      </c>
      <c r="C26" s="8">
        <v>60614</v>
      </c>
      <c r="D26" s="8">
        <v>42225</v>
      </c>
      <c r="E26" s="8">
        <v>43572</v>
      </c>
      <c r="F26" s="8">
        <v>35689</v>
      </c>
      <c r="G26" s="8">
        <v>36496</v>
      </c>
      <c r="H26" s="8">
        <v>24932</v>
      </c>
      <c r="I26" s="10">
        <v>14930</v>
      </c>
      <c r="J26" s="10">
        <v>31842</v>
      </c>
      <c r="K26" s="10">
        <v>21025</v>
      </c>
      <c r="L26" s="8">
        <v>26900</v>
      </c>
      <c r="M26" s="8">
        <v>30235</v>
      </c>
      <c r="N26">
        <v>12592</v>
      </c>
      <c r="O26">
        <f>Taulukko24[[#This Row],[2025]]-Taulukko24[[#This Row],[2024]]</f>
        <v>-17643</v>
      </c>
    </row>
    <row r="27" spans="1:15" x14ac:dyDescent="0.35">
      <c r="A27" s="9" t="s">
        <v>80</v>
      </c>
      <c r="B27" s="11">
        <f t="shared" ref="B27:N27" si="0">SUM(B10:B26)</f>
        <v>31344451</v>
      </c>
      <c r="C27" s="11">
        <f t="shared" si="0"/>
        <v>28630675</v>
      </c>
      <c r="D27" s="11">
        <f t="shared" si="0"/>
        <v>25345406</v>
      </c>
      <c r="E27" s="11">
        <f t="shared" si="0"/>
        <v>27121173</v>
      </c>
      <c r="F27" s="11">
        <f t="shared" si="0"/>
        <v>25043551</v>
      </c>
      <c r="G27" s="11">
        <f t="shared" si="0"/>
        <v>26170972</v>
      </c>
      <c r="H27" s="11">
        <f t="shared" si="0"/>
        <v>23242612</v>
      </c>
      <c r="I27" s="11">
        <f t="shared" si="0"/>
        <v>19580017</v>
      </c>
      <c r="J27" s="11">
        <f t="shared" si="0"/>
        <v>20312533</v>
      </c>
      <c r="K27" s="11">
        <f t="shared" si="0"/>
        <v>19020708</v>
      </c>
      <c r="L27" s="11">
        <f t="shared" si="0"/>
        <v>15359928</v>
      </c>
      <c r="M27" s="11">
        <f t="shared" si="0"/>
        <v>13267526</v>
      </c>
      <c r="N27" s="11">
        <f t="shared" si="0"/>
        <v>11871028</v>
      </c>
      <c r="O27" s="13">
        <f>Taulukko24[[#This Row],[2025]]-Taulukko24[[#This Row],[2024]]</f>
        <v>-1396498</v>
      </c>
    </row>
    <row r="28" spans="1:15" x14ac:dyDescent="0.35">
      <c r="A28" s="4"/>
      <c r="D28" s="8"/>
      <c r="H28" s="6"/>
      <c r="I28" s="6"/>
      <c r="J28" s="6"/>
      <c r="K28" s="6"/>
      <c r="L28" s="6"/>
      <c r="M28" s="6"/>
      <c r="N28" s="6"/>
    </row>
    <row r="29" spans="1:15" x14ac:dyDescent="0.35">
      <c r="A29" s="4" t="s">
        <v>34</v>
      </c>
      <c r="H29" s="6"/>
      <c r="I29" s="6"/>
      <c r="J29" s="6"/>
      <c r="K29" s="6"/>
      <c r="L29" s="6"/>
      <c r="M29" s="6"/>
      <c r="N29" s="6"/>
      <c r="O29" s="6"/>
    </row>
    <row r="30" spans="1:15" x14ac:dyDescent="0.35">
      <c r="A30" s="4"/>
      <c r="C30" s="13"/>
      <c r="H30" s="6"/>
      <c r="I30" s="6"/>
      <c r="J30" s="6"/>
      <c r="K30" s="6"/>
      <c r="L30" s="6"/>
      <c r="M30" s="6"/>
      <c r="N30" s="6"/>
      <c r="O30" s="6"/>
    </row>
    <row r="31" spans="1:15" x14ac:dyDescent="0.35">
      <c r="A31" s="4"/>
      <c r="H31" s="6"/>
      <c r="I31" s="6"/>
      <c r="J31" s="6"/>
      <c r="K31" s="6"/>
      <c r="L31" s="6"/>
      <c r="M31" s="6"/>
      <c r="N31" s="6"/>
      <c r="O31" s="6"/>
    </row>
    <row r="32" spans="1:15" x14ac:dyDescent="0.35">
      <c r="A32" s="15"/>
      <c r="B32" s="8"/>
      <c r="C32" s="8"/>
      <c r="D32" s="8"/>
      <c r="E32" s="8"/>
      <c r="F32" s="8"/>
      <c r="H32" s="6"/>
      <c r="I32" s="6"/>
      <c r="J32" s="6"/>
      <c r="K32" s="6"/>
      <c r="L32" s="6"/>
      <c r="M32" s="6"/>
      <c r="N32" s="6"/>
      <c r="O32" s="6"/>
    </row>
    <row r="33" spans="1:15" x14ac:dyDescent="0.35">
      <c r="A33" s="15"/>
      <c r="B33" s="8"/>
      <c r="C33" s="8"/>
      <c r="D33" s="8"/>
      <c r="E33" s="8"/>
      <c r="F33" s="8"/>
      <c r="H33" s="6"/>
      <c r="I33" s="6"/>
      <c r="J33" s="6"/>
      <c r="K33" s="6"/>
      <c r="L33" s="6"/>
      <c r="M33" s="6"/>
      <c r="N33" s="6"/>
      <c r="O33" s="6"/>
    </row>
    <row r="34" spans="1:15" x14ac:dyDescent="0.35">
      <c r="A34" s="15"/>
      <c r="B34" s="8"/>
      <c r="C34" s="8"/>
      <c r="D34" s="8"/>
      <c r="E34" s="8"/>
      <c r="F34" s="8"/>
      <c r="H34" s="6"/>
      <c r="I34" s="6"/>
      <c r="J34" s="6"/>
      <c r="K34" s="6"/>
      <c r="L34" s="6"/>
      <c r="M34" s="6"/>
      <c r="N34" s="6"/>
      <c r="O34" s="6"/>
    </row>
    <row r="35" spans="1:15" x14ac:dyDescent="0.35">
      <c r="A35" s="15"/>
      <c r="B35" s="8"/>
      <c r="C35" s="8"/>
      <c r="D35" s="8"/>
      <c r="E35" s="8"/>
      <c r="F35" s="8"/>
      <c r="H35" s="6"/>
      <c r="I35" s="6"/>
      <c r="J35" s="6"/>
      <c r="K35" s="6"/>
      <c r="L35" s="6"/>
      <c r="M35" s="6"/>
      <c r="N35" s="6"/>
      <c r="O35" s="6"/>
    </row>
    <row r="36" spans="1:15" x14ac:dyDescent="0.35">
      <c r="A36" s="15"/>
      <c r="B36" s="8"/>
      <c r="C36" s="8"/>
      <c r="D36" s="8"/>
      <c r="E36" s="8"/>
      <c r="F36" s="8"/>
      <c r="H36" s="6"/>
      <c r="I36" s="6"/>
      <c r="J36" s="6"/>
      <c r="K36" s="6"/>
      <c r="L36" s="6"/>
      <c r="M36" s="6"/>
      <c r="N36" s="6"/>
      <c r="O36" s="6"/>
    </row>
    <row r="37" spans="1:15" x14ac:dyDescent="0.35">
      <c r="A37" s="15"/>
      <c r="B37" s="8"/>
      <c r="C37" s="11"/>
      <c r="D37" s="8"/>
      <c r="E37" s="8"/>
      <c r="F37" s="8"/>
      <c r="H37" s="6"/>
      <c r="I37" s="6"/>
      <c r="J37" s="6"/>
      <c r="K37" s="6"/>
      <c r="L37" s="6"/>
      <c r="M37" s="6"/>
      <c r="N37" s="6"/>
      <c r="O37" s="6"/>
    </row>
    <row r="38" spans="1:15" x14ac:dyDescent="0.35">
      <c r="A38" s="15"/>
      <c r="B38" s="8"/>
      <c r="C38" s="11"/>
      <c r="D38" s="8"/>
      <c r="E38" s="8"/>
      <c r="F38" s="8"/>
      <c r="H38" s="6"/>
      <c r="I38" s="6"/>
      <c r="J38" s="6"/>
      <c r="K38" s="6"/>
      <c r="L38" s="6"/>
      <c r="M38" s="6"/>
      <c r="N38" s="6"/>
      <c r="O38" s="6"/>
    </row>
    <row r="39" spans="1:15" x14ac:dyDescent="0.35">
      <c r="A39" s="15"/>
      <c r="B39" s="8"/>
      <c r="C39" s="8"/>
      <c r="D39" s="8"/>
      <c r="E39" s="8"/>
      <c r="F39" s="8"/>
      <c r="H39" s="6"/>
      <c r="I39" s="6"/>
      <c r="J39" s="6"/>
      <c r="K39" s="6"/>
      <c r="L39" s="6"/>
      <c r="M39" s="6"/>
      <c r="N39" s="6"/>
      <c r="O39" s="6"/>
    </row>
    <row r="40" spans="1:15" x14ac:dyDescent="0.35">
      <c r="A40" s="15"/>
      <c r="B40" s="8"/>
      <c r="C40" s="8"/>
      <c r="D40" s="8"/>
      <c r="E40" s="8"/>
      <c r="F40" s="8"/>
      <c r="H40" s="6"/>
      <c r="I40" s="6"/>
      <c r="J40" s="6"/>
      <c r="K40" s="6"/>
      <c r="L40" s="6"/>
      <c r="M40" s="6"/>
      <c r="N40" s="6"/>
      <c r="O40" s="6"/>
    </row>
    <row r="41" spans="1:15" x14ac:dyDescent="0.35">
      <c r="A41" s="15"/>
      <c r="B41" s="8"/>
      <c r="C41" s="8"/>
      <c r="D41" s="8"/>
      <c r="E41" s="8"/>
      <c r="F41" s="8"/>
      <c r="H41" s="6"/>
      <c r="I41" s="6"/>
      <c r="J41" s="6"/>
      <c r="K41" s="6"/>
      <c r="L41" s="6"/>
      <c r="M41" s="6"/>
      <c r="N41" s="6"/>
      <c r="O41" s="6"/>
    </row>
    <row r="42" spans="1:15" x14ac:dyDescent="0.35">
      <c r="A42" s="15"/>
      <c r="B42" s="8"/>
      <c r="C42" s="11"/>
      <c r="D42" s="8"/>
      <c r="E42" s="8"/>
      <c r="F42" s="8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15"/>
      <c r="B43" s="8"/>
      <c r="C43" s="11"/>
      <c r="D43" s="8"/>
      <c r="E43" s="8"/>
      <c r="F43" s="8"/>
      <c r="H43" s="6"/>
      <c r="I43" s="6"/>
      <c r="J43" s="6"/>
      <c r="K43" s="6"/>
      <c r="L43" s="6"/>
      <c r="M43" s="6"/>
      <c r="N43" s="6"/>
      <c r="O43" s="6"/>
    </row>
    <row r="44" spans="1:15" x14ac:dyDescent="0.35">
      <c r="A44" s="15"/>
      <c r="B44" s="8"/>
      <c r="C44" s="8"/>
      <c r="D44" s="8"/>
      <c r="E44" s="8"/>
      <c r="F44" s="8"/>
      <c r="H44" s="6"/>
      <c r="I44" s="6"/>
      <c r="J44" s="6"/>
      <c r="K44" s="6"/>
      <c r="L44" s="6"/>
      <c r="M44" s="6"/>
      <c r="N44" s="6"/>
      <c r="O44" s="6"/>
    </row>
    <row r="45" spans="1:15" x14ac:dyDescent="0.35">
      <c r="A45" s="15"/>
      <c r="B45" s="8"/>
      <c r="C45" s="8"/>
      <c r="D45" s="8"/>
      <c r="E45" s="8"/>
      <c r="F45" s="8"/>
      <c r="H45" s="6"/>
      <c r="I45" s="6"/>
      <c r="J45" s="6"/>
      <c r="K45" s="6"/>
      <c r="L45" s="6"/>
      <c r="M45" s="6"/>
      <c r="N45" s="6"/>
      <c r="O45" s="6"/>
    </row>
    <row r="46" spans="1:15" x14ac:dyDescent="0.35">
      <c r="A46" s="15"/>
      <c r="B46" s="8"/>
      <c r="C46" s="8"/>
      <c r="D46" s="8"/>
      <c r="E46" s="8"/>
      <c r="F46" s="8"/>
      <c r="H46" s="6"/>
      <c r="I46" s="6"/>
      <c r="J46" s="6"/>
      <c r="K46" s="6"/>
      <c r="L46" s="6"/>
      <c r="M46" s="6"/>
      <c r="N46" s="6"/>
      <c r="O46" s="6"/>
    </row>
    <row r="47" spans="1:15" x14ac:dyDescent="0.35">
      <c r="A47" s="15"/>
      <c r="B47" s="8"/>
      <c r="C47" s="8"/>
      <c r="D47" s="8"/>
      <c r="E47" s="8"/>
      <c r="F47" s="8"/>
      <c r="H47" s="6"/>
      <c r="I47" s="6"/>
      <c r="J47" s="6"/>
      <c r="K47" s="6"/>
      <c r="L47" s="6"/>
      <c r="M47" s="6"/>
      <c r="N47" s="6"/>
      <c r="O47" s="6"/>
    </row>
    <row r="48" spans="1:15" x14ac:dyDescent="0.35">
      <c r="A48" s="15"/>
      <c r="B48" s="8"/>
      <c r="C48" s="8"/>
      <c r="D48" s="8"/>
      <c r="E48" s="8"/>
      <c r="F48" s="8"/>
      <c r="H48" s="6"/>
      <c r="I48" s="6"/>
      <c r="J48" s="6"/>
      <c r="K48" s="6"/>
      <c r="L48" s="6"/>
      <c r="M48" s="6"/>
      <c r="N48" s="6"/>
      <c r="O48" s="6"/>
    </row>
    <row r="49" spans="1:15" x14ac:dyDescent="0.35">
      <c r="A49" s="15"/>
      <c r="B49" s="16"/>
      <c r="C49" s="8"/>
      <c r="D49" s="8"/>
      <c r="E49" s="8"/>
      <c r="F49" s="8"/>
      <c r="H49" s="6"/>
      <c r="I49" s="6"/>
      <c r="J49" s="6"/>
      <c r="K49" s="6"/>
      <c r="L49" s="6"/>
      <c r="M49" s="6"/>
      <c r="N49" s="6"/>
      <c r="O49" s="6"/>
    </row>
    <row r="50" spans="1:15" x14ac:dyDescent="0.35">
      <c r="A50" s="15"/>
      <c r="B50" s="8"/>
      <c r="C50" s="8"/>
      <c r="D50" s="8"/>
      <c r="E50" s="8"/>
      <c r="F50" s="8"/>
      <c r="H50" s="6"/>
      <c r="I50" s="6"/>
      <c r="J50" s="6"/>
      <c r="K50" s="6"/>
      <c r="L50" s="6"/>
      <c r="M50" s="6"/>
      <c r="N50" s="6"/>
      <c r="O50" s="6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FI</vt:lpstr>
      <vt:lpstr>SV</vt:lpstr>
      <vt:lpstr>EN</vt:lpstr>
      <vt:lpstr>FI!Tulostusalue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Tiina Rautalin</cp:lastModifiedBy>
  <cp:lastPrinted>2016-04-01T10:13:08Z</cp:lastPrinted>
  <dcterms:created xsi:type="dcterms:W3CDTF">2014-03-31T09:39:18Z</dcterms:created>
  <dcterms:modified xsi:type="dcterms:W3CDTF">2026-04-01T12:47:20Z</dcterms:modified>
</cp:coreProperties>
</file>