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ergiavirasto.sharepoint.com/sites/Verkot/Shared Documents/Kehittämisen valvonta/Kehittämissuunnitelma-asiat/Määräys 2021/"/>
    </mc:Choice>
  </mc:AlternateContent>
  <xr:revisionPtr revIDLastSave="1961" documentId="13_ncr:1_{5E5C8376-B981-42DE-8716-77F33177284B}" xr6:coauthVersionLast="46" xr6:coauthVersionMax="46" xr10:uidLastSave="{FED4484B-A90A-433B-9894-124908734BE5}"/>
  <workbookProtection workbookAlgorithmName="SHA-512" workbookHashValue="HuY4ThGd2EVv8pBZAou06F9GlyHDtOjFUiEpYiHw1lbALioWBBTXczDaX+rK4xK6OZ++91jWnenfDeQ3rRx2pA==" workbookSaltValue="X3w0FpBXCkCANE0G0qBzIQ==" workbookSpinCount="100000" lockStructure="1"/>
  <bookViews>
    <workbookView xWindow="-28920" yWindow="-120" windowWidth="29040" windowHeight="15840" xr2:uid="{F7F3AD71-E6C6-43DB-958D-6DC306F12D72}"/>
  </bookViews>
  <sheets>
    <sheet name="Kehittämisvyöhyke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88" i="9" l="1"/>
  <c r="C46" i="9" l="1"/>
  <c r="C47" i="9"/>
  <c r="AJ88" i="9"/>
  <c r="AD84" i="9" s="1"/>
  <c r="AB81" i="9"/>
  <c r="L58" i="9"/>
  <c r="K58" i="9"/>
  <c r="J58" i="9"/>
  <c r="I58" i="9"/>
  <c r="H58" i="9"/>
  <c r="G58" i="9"/>
  <c r="F58" i="9"/>
  <c r="E58" i="9"/>
  <c r="D58" i="9"/>
  <c r="C58" i="9"/>
  <c r="L57" i="9"/>
  <c r="K57" i="9"/>
  <c r="J57" i="9"/>
  <c r="I57" i="9"/>
  <c r="H57" i="9"/>
  <c r="G57" i="9"/>
  <c r="F57" i="9"/>
  <c r="E57" i="9"/>
  <c r="D57" i="9"/>
  <c r="C57" i="9"/>
  <c r="L55" i="9"/>
  <c r="K55" i="9"/>
  <c r="J55" i="9"/>
  <c r="I55" i="9"/>
  <c r="H55" i="9"/>
  <c r="G55" i="9"/>
  <c r="F55" i="9"/>
  <c r="E55" i="9"/>
  <c r="D55" i="9"/>
  <c r="C55" i="9"/>
  <c r="CB49" i="9"/>
  <c r="CA49" i="9"/>
  <c r="BZ49" i="9"/>
  <c r="BY49" i="9"/>
  <c r="BX49" i="9"/>
  <c r="BW49" i="9"/>
  <c r="BV49" i="9"/>
  <c r="BU49" i="9"/>
  <c r="BT49" i="9"/>
  <c r="BS49" i="9"/>
  <c r="BR49" i="9"/>
  <c r="BQ49" i="9"/>
  <c r="BP49" i="9"/>
  <c r="BO49" i="9"/>
  <c r="BN49" i="9"/>
  <c r="BM49" i="9"/>
  <c r="BL49" i="9"/>
  <c r="BK49" i="9"/>
  <c r="BJ49" i="9"/>
  <c r="BI49" i="9"/>
  <c r="BH49" i="9"/>
  <c r="BG49" i="9"/>
  <c r="BF49" i="9"/>
  <c r="BE49" i="9"/>
  <c r="BD49" i="9"/>
  <c r="BC49" i="9"/>
  <c r="BB49" i="9"/>
  <c r="BA49" i="9"/>
  <c r="AZ49" i="9"/>
  <c r="AY49" i="9"/>
  <c r="AX49" i="9"/>
  <c r="AW49" i="9"/>
  <c r="AV49" i="9"/>
  <c r="AU49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E49" i="9"/>
  <c r="AB49" i="9"/>
  <c r="L47" i="9"/>
  <c r="K47" i="9"/>
  <c r="J47" i="9"/>
  <c r="I47" i="9"/>
  <c r="H47" i="9"/>
  <c r="G47" i="9"/>
  <c r="F47" i="9"/>
  <c r="E47" i="9"/>
  <c r="D47" i="9"/>
  <c r="L46" i="9"/>
  <c r="K46" i="9"/>
  <c r="J46" i="9"/>
  <c r="I46" i="9"/>
  <c r="H46" i="9"/>
  <c r="G46" i="9"/>
  <c r="F46" i="9"/>
  <c r="E46" i="9"/>
  <c r="D46" i="9"/>
  <c r="AL36" i="9"/>
  <c r="AK36" i="9"/>
  <c r="AJ36" i="9"/>
  <c r="AI36" i="9"/>
  <c r="AH36" i="9"/>
  <c r="AG36" i="9"/>
  <c r="AF36" i="9"/>
  <c r="AE36" i="9"/>
  <c r="AD36" i="9"/>
  <c r="AC36" i="9"/>
  <c r="AL35" i="9"/>
  <c r="AK35" i="9"/>
  <c r="AJ35" i="9"/>
  <c r="AI35" i="9"/>
  <c r="AH35" i="9"/>
  <c r="AG35" i="9"/>
  <c r="AF35" i="9"/>
  <c r="AE35" i="9"/>
  <c r="AD35" i="9"/>
  <c r="AC35" i="9"/>
  <c r="AL32" i="9"/>
  <c r="AK32" i="9"/>
  <c r="AJ32" i="9"/>
  <c r="AI32" i="9"/>
  <c r="AH32" i="9"/>
  <c r="AG32" i="9"/>
  <c r="AF32" i="9"/>
  <c r="AE32" i="9"/>
  <c r="AD32" i="9"/>
  <c r="AC32" i="9"/>
  <c r="AL31" i="9"/>
  <c r="AK31" i="9"/>
  <c r="AJ31" i="9"/>
  <c r="AI31" i="9"/>
  <c r="AH31" i="9"/>
  <c r="AG31" i="9"/>
  <c r="AF31" i="9"/>
  <c r="AE31" i="9"/>
  <c r="AD31" i="9"/>
  <c r="AC31" i="9"/>
  <c r="L9" i="9"/>
  <c r="K9" i="9"/>
  <c r="J9" i="9"/>
  <c r="I9" i="9"/>
  <c r="H9" i="9"/>
  <c r="G9" i="9"/>
  <c r="F9" i="9"/>
  <c r="E9" i="9"/>
  <c r="D9" i="9"/>
  <c r="C9" i="9"/>
  <c r="AB84" i="9" l="1"/>
  <c r="AC84" i="9"/>
  <c r="E61" i="9" s="1"/>
  <c r="AL37" i="9"/>
  <c r="AG37" i="9"/>
  <c r="AK37" i="9"/>
  <c r="AE33" i="9"/>
  <c r="AI33" i="9"/>
  <c r="AF37" i="9"/>
  <c r="AC33" i="9"/>
  <c r="AD37" i="9"/>
  <c r="AH37" i="9"/>
  <c r="AC37" i="9"/>
  <c r="C37" i="9" s="1"/>
  <c r="C10" i="9" s="1"/>
  <c r="AF33" i="9"/>
  <c r="AJ33" i="9"/>
  <c r="AJ37" i="9"/>
  <c r="AE37" i="9"/>
  <c r="AI37" i="9"/>
  <c r="AL33" i="9"/>
  <c r="AG33" i="9"/>
  <c r="AK33" i="9"/>
  <c r="AD33" i="9"/>
  <c r="AH33" i="9"/>
  <c r="C48" i="9"/>
  <c r="AD51" i="9" s="1"/>
  <c r="F62" i="9"/>
  <c r="F61" i="9"/>
  <c r="J61" i="9"/>
  <c r="AE84" i="9"/>
  <c r="AF84" i="9"/>
  <c r="J62" i="9" s="1"/>
  <c r="AG84" i="9"/>
  <c r="I63" i="9" s="1"/>
  <c r="E48" i="9"/>
  <c r="AD53" i="9" s="1"/>
  <c r="BG53" i="9" s="1"/>
  <c r="I48" i="9"/>
  <c r="AD57" i="9" s="1"/>
  <c r="H62" i="9"/>
  <c r="L62" i="9"/>
  <c r="F48" i="9"/>
  <c r="AD54" i="9" s="1"/>
  <c r="J48" i="9"/>
  <c r="AD58" i="9" s="1"/>
  <c r="H48" i="9"/>
  <c r="AD56" i="9" s="1"/>
  <c r="BR56" i="9" s="1"/>
  <c r="C60" i="9"/>
  <c r="G60" i="9"/>
  <c r="K60" i="9"/>
  <c r="E62" i="9"/>
  <c r="I62" i="9"/>
  <c r="E60" i="9"/>
  <c r="D48" i="9"/>
  <c r="AD52" i="9" s="1"/>
  <c r="CB52" i="9" s="1"/>
  <c r="L48" i="9"/>
  <c r="AD60" i="9" s="1"/>
  <c r="F60" i="9"/>
  <c r="I60" i="9"/>
  <c r="G61" i="9"/>
  <c r="K61" i="9"/>
  <c r="L60" i="9"/>
  <c r="D60" i="9"/>
  <c r="H60" i="9"/>
  <c r="G48" i="9"/>
  <c r="AD55" i="9" s="1"/>
  <c r="K48" i="9"/>
  <c r="AD59" i="9" s="1"/>
  <c r="J60" i="9"/>
  <c r="AI60" i="9" l="1"/>
  <c r="AM60" i="9"/>
  <c r="AQ60" i="9"/>
  <c r="AU60" i="9"/>
  <c r="AY60" i="9"/>
  <c r="BC60" i="9"/>
  <c r="BG60" i="9"/>
  <c r="BK60" i="9"/>
  <c r="BO60" i="9"/>
  <c r="BS60" i="9"/>
  <c r="BW60" i="9"/>
  <c r="CA60" i="9"/>
  <c r="AJ60" i="9"/>
  <c r="AR60" i="9"/>
  <c r="AZ60" i="9"/>
  <c r="BH60" i="9"/>
  <c r="BP60" i="9"/>
  <c r="BX60" i="9"/>
  <c r="AE60" i="9"/>
  <c r="AH60" i="9"/>
  <c r="AX60" i="9"/>
  <c r="BJ60" i="9"/>
  <c r="BV60" i="9"/>
  <c r="AF60" i="9"/>
  <c r="AN60" i="9"/>
  <c r="AV60" i="9"/>
  <c r="BD60" i="9"/>
  <c r="BL60" i="9"/>
  <c r="BT60" i="9"/>
  <c r="CB60" i="9"/>
  <c r="AP60" i="9"/>
  <c r="BB60" i="9"/>
  <c r="BN60" i="9"/>
  <c r="BZ60" i="9"/>
  <c r="AG60" i="9"/>
  <c r="AK60" i="9"/>
  <c r="AO60" i="9"/>
  <c r="AS60" i="9"/>
  <c r="AW60" i="9"/>
  <c r="BA60" i="9"/>
  <c r="BE60" i="9"/>
  <c r="BI60" i="9"/>
  <c r="BM60" i="9"/>
  <c r="BQ60" i="9"/>
  <c r="BU60" i="9"/>
  <c r="BY60" i="9"/>
  <c r="AL60" i="9"/>
  <c r="AT60" i="9"/>
  <c r="BF60" i="9"/>
  <c r="BR60" i="9"/>
  <c r="AF59" i="9"/>
  <c r="AJ59" i="9"/>
  <c r="AN59" i="9"/>
  <c r="AR59" i="9"/>
  <c r="AV59" i="9"/>
  <c r="AZ59" i="9"/>
  <c r="BD59" i="9"/>
  <c r="BH59" i="9"/>
  <c r="BL59" i="9"/>
  <c r="BP59" i="9"/>
  <c r="BT59" i="9"/>
  <c r="BX59" i="9"/>
  <c r="CB59" i="9"/>
  <c r="AQ59" i="9"/>
  <c r="BC59" i="9"/>
  <c r="BS59" i="9"/>
  <c r="AG59" i="9"/>
  <c r="AK59" i="9"/>
  <c r="AO59" i="9"/>
  <c r="AS59" i="9"/>
  <c r="AW59" i="9"/>
  <c r="BA59" i="9"/>
  <c r="BE59" i="9"/>
  <c r="BI59" i="9"/>
  <c r="BM59" i="9"/>
  <c r="BQ59" i="9"/>
  <c r="BU59" i="9"/>
  <c r="BY59" i="9"/>
  <c r="AI59" i="9"/>
  <c r="AU59" i="9"/>
  <c r="BG59" i="9"/>
  <c r="BO59" i="9"/>
  <c r="CA59" i="9"/>
  <c r="AH59" i="9"/>
  <c r="AL59" i="9"/>
  <c r="AP59" i="9"/>
  <c r="AT59" i="9"/>
  <c r="AX59" i="9"/>
  <c r="BB59" i="9"/>
  <c r="BF59" i="9"/>
  <c r="BJ59" i="9"/>
  <c r="BN59" i="9"/>
  <c r="BR59" i="9"/>
  <c r="BV59" i="9"/>
  <c r="BZ59" i="9"/>
  <c r="AM59" i="9"/>
  <c r="AY59" i="9"/>
  <c r="BK59" i="9"/>
  <c r="BW59" i="9"/>
  <c r="AE59" i="9"/>
  <c r="L37" i="9"/>
  <c r="L10" i="9" s="1"/>
  <c r="K37" i="9"/>
  <c r="K10" i="9" s="1"/>
  <c r="J37" i="9"/>
  <c r="J10" i="9" s="1"/>
  <c r="E37" i="9"/>
  <c r="E10" i="9" s="1"/>
  <c r="BT53" i="9"/>
  <c r="BN53" i="9"/>
  <c r="BO53" i="9"/>
  <c r="AV53" i="9"/>
  <c r="AT53" i="9"/>
  <c r="AU53" i="9"/>
  <c r="BE53" i="9"/>
  <c r="AF53" i="9"/>
  <c r="AR53" i="9"/>
  <c r="AP53" i="9"/>
  <c r="AG53" i="9"/>
  <c r="AW53" i="9"/>
  <c r="BW53" i="9"/>
  <c r="BL53" i="9"/>
  <c r="BJ53" i="9"/>
  <c r="BC53" i="9"/>
  <c r="AI53" i="9"/>
  <c r="BD56" i="9"/>
  <c r="BI56" i="9"/>
  <c r="AP56" i="9"/>
  <c r="BV56" i="9"/>
  <c r="AJ56" i="9"/>
  <c r="BP56" i="9"/>
  <c r="AO56" i="9"/>
  <c r="BU56" i="9"/>
  <c r="BB56" i="9"/>
  <c r="BD53" i="9"/>
  <c r="BX53" i="9"/>
  <c r="AX53" i="9"/>
  <c r="BV53" i="9"/>
  <c r="AN56" i="9"/>
  <c r="BT56" i="9"/>
  <c r="BS53" i="9"/>
  <c r="AS56" i="9"/>
  <c r="BY56" i="9"/>
  <c r="BU53" i="9"/>
  <c r="BF56" i="9"/>
  <c r="AQ53" i="9"/>
  <c r="AN53" i="9"/>
  <c r="BH53" i="9"/>
  <c r="CB53" i="9"/>
  <c r="BF53" i="9"/>
  <c r="BZ53" i="9"/>
  <c r="AZ56" i="9"/>
  <c r="AM53" i="9"/>
  <c r="CA53" i="9"/>
  <c r="BE56" i="9"/>
  <c r="AO53" i="9"/>
  <c r="AL56" i="9"/>
  <c r="D61" i="9"/>
  <c r="I61" i="9"/>
  <c r="I64" i="9" s="1"/>
  <c r="AD75" i="9" s="1"/>
  <c r="L61" i="9"/>
  <c r="H61" i="9"/>
  <c r="C61" i="9"/>
  <c r="C62" i="9"/>
  <c r="F63" i="9"/>
  <c r="F64" i="9" s="1"/>
  <c r="AD72" i="9" s="1"/>
  <c r="AF58" i="9"/>
  <c r="AJ58" i="9"/>
  <c r="AN58" i="9"/>
  <c r="AR58" i="9"/>
  <c r="AV58" i="9"/>
  <c r="AZ58" i="9"/>
  <c r="BD58" i="9"/>
  <c r="BH58" i="9"/>
  <c r="BL58" i="9"/>
  <c r="BP58" i="9"/>
  <c r="BT58" i="9"/>
  <c r="BX58" i="9"/>
  <c r="CB58" i="9"/>
  <c r="AG58" i="9"/>
  <c r="AK58" i="9"/>
  <c r="AO58" i="9"/>
  <c r="AS58" i="9"/>
  <c r="AW58" i="9"/>
  <c r="BA58" i="9"/>
  <c r="BE58" i="9"/>
  <c r="BI58" i="9"/>
  <c r="BM58" i="9"/>
  <c r="BQ58" i="9"/>
  <c r="BU58" i="9"/>
  <c r="BY58" i="9"/>
  <c r="AE58" i="9"/>
  <c r="AH58" i="9"/>
  <c r="AL58" i="9"/>
  <c r="AP58" i="9"/>
  <c r="AT58" i="9"/>
  <c r="AX58" i="9"/>
  <c r="BB58" i="9"/>
  <c r="BF58" i="9"/>
  <c r="BJ58" i="9"/>
  <c r="BN58" i="9"/>
  <c r="BR58" i="9"/>
  <c r="BV58" i="9"/>
  <c r="BZ58" i="9"/>
  <c r="AI58" i="9"/>
  <c r="AQ58" i="9"/>
  <c r="AU58" i="9"/>
  <c r="AY58" i="9"/>
  <c r="BC58" i="9"/>
  <c r="BG58" i="9"/>
  <c r="BK58" i="9"/>
  <c r="BO58" i="9"/>
  <c r="BS58" i="9"/>
  <c r="BW58" i="9"/>
  <c r="CA58" i="9"/>
  <c r="AM58" i="9"/>
  <c r="AH57" i="9"/>
  <c r="AL57" i="9"/>
  <c r="AP57" i="9"/>
  <c r="AT57" i="9"/>
  <c r="AX57" i="9"/>
  <c r="BB57" i="9"/>
  <c r="BF57" i="9"/>
  <c r="BJ57" i="9"/>
  <c r="BN57" i="9"/>
  <c r="BR57" i="9"/>
  <c r="BV57" i="9"/>
  <c r="BZ57" i="9"/>
  <c r="AY57" i="9"/>
  <c r="BO57" i="9"/>
  <c r="CA57" i="9"/>
  <c r="AI57" i="9"/>
  <c r="AM57" i="9"/>
  <c r="AQ57" i="9"/>
  <c r="AU57" i="9"/>
  <c r="BG57" i="9"/>
  <c r="BK57" i="9"/>
  <c r="BW57" i="9"/>
  <c r="AF57" i="9"/>
  <c r="AJ57" i="9"/>
  <c r="AN57" i="9"/>
  <c r="AR57" i="9"/>
  <c r="AV57" i="9"/>
  <c r="AZ57" i="9"/>
  <c r="BD57" i="9"/>
  <c r="BH57" i="9"/>
  <c r="BL57" i="9"/>
  <c r="BP57" i="9"/>
  <c r="BT57" i="9"/>
  <c r="BX57" i="9"/>
  <c r="CB57" i="9"/>
  <c r="AG57" i="9"/>
  <c r="AK57" i="9"/>
  <c r="AO57" i="9"/>
  <c r="AS57" i="9"/>
  <c r="AW57" i="9"/>
  <c r="BA57" i="9"/>
  <c r="BE57" i="9"/>
  <c r="BI57" i="9"/>
  <c r="BM57" i="9"/>
  <c r="BQ57" i="9"/>
  <c r="BU57" i="9"/>
  <c r="BY57" i="9"/>
  <c r="AE57" i="9"/>
  <c r="BC57" i="9"/>
  <c r="BS57" i="9"/>
  <c r="AI56" i="9"/>
  <c r="AY56" i="9"/>
  <c r="BO56" i="9"/>
  <c r="AQ56" i="9"/>
  <c r="BG56" i="9"/>
  <c r="BW56" i="9"/>
  <c r="AU56" i="9"/>
  <c r="BK56" i="9"/>
  <c r="AM56" i="9"/>
  <c r="BC56" i="9"/>
  <c r="BS56" i="9"/>
  <c r="CA56" i="9"/>
  <c r="AR56" i="9"/>
  <c r="BH56" i="9"/>
  <c r="BX56" i="9"/>
  <c r="AG56" i="9"/>
  <c r="AW56" i="9"/>
  <c r="BM56" i="9"/>
  <c r="AE56" i="9"/>
  <c r="AT56" i="9"/>
  <c r="BJ56" i="9"/>
  <c r="BZ56" i="9"/>
  <c r="AF56" i="9"/>
  <c r="AV56" i="9"/>
  <c r="BL56" i="9"/>
  <c r="CB56" i="9"/>
  <c r="AK56" i="9"/>
  <c r="BA56" i="9"/>
  <c r="BQ56" i="9"/>
  <c r="AH56" i="9"/>
  <c r="AX56" i="9"/>
  <c r="BN56" i="9"/>
  <c r="AF55" i="9"/>
  <c r="BT55" i="9"/>
  <c r="AL55" i="9"/>
  <c r="BF55" i="9"/>
  <c r="BZ55" i="9"/>
  <c r="AG55" i="9"/>
  <c r="AK55" i="9"/>
  <c r="AO55" i="9"/>
  <c r="AS55" i="9"/>
  <c r="AW55" i="9"/>
  <c r="BA55" i="9"/>
  <c r="BE55" i="9"/>
  <c r="BI55" i="9"/>
  <c r="BM55" i="9"/>
  <c r="BQ55" i="9"/>
  <c r="BU55" i="9"/>
  <c r="BY55" i="9"/>
  <c r="AE55" i="9"/>
  <c r="AH55" i="9"/>
  <c r="AX55" i="9"/>
  <c r="BB55" i="9"/>
  <c r="BN55" i="9"/>
  <c r="BV55" i="9"/>
  <c r="AT55" i="9"/>
  <c r="AI55" i="9"/>
  <c r="AM55" i="9"/>
  <c r="AQ55" i="9"/>
  <c r="AU55" i="9"/>
  <c r="AY55" i="9"/>
  <c r="BC55" i="9"/>
  <c r="BG55" i="9"/>
  <c r="BK55" i="9"/>
  <c r="BO55" i="9"/>
  <c r="BS55" i="9"/>
  <c r="BW55" i="9"/>
  <c r="CA55" i="9"/>
  <c r="AJ55" i="9"/>
  <c r="AN55" i="9"/>
  <c r="AR55" i="9"/>
  <c r="AV55" i="9"/>
  <c r="AZ55" i="9"/>
  <c r="BD55" i="9"/>
  <c r="BH55" i="9"/>
  <c r="BL55" i="9"/>
  <c r="BP55" i="9"/>
  <c r="BX55" i="9"/>
  <c r="CB55" i="9"/>
  <c r="AP55" i="9"/>
  <c r="BJ55" i="9"/>
  <c r="BR55" i="9"/>
  <c r="AH54" i="9"/>
  <c r="AL54" i="9"/>
  <c r="AP54" i="9"/>
  <c r="AT54" i="9"/>
  <c r="AX54" i="9"/>
  <c r="BB54" i="9"/>
  <c r="BF54" i="9"/>
  <c r="BJ54" i="9"/>
  <c r="BN54" i="9"/>
  <c r="BR54" i="9"/>
  <c r="BV54" i="9"/>
  <c r="BZ54" i="9"/>
  <c r="AK54" i="9"/>
  <c r="AW54" i="9"/>
  <c r="BE54" i="9"/>
  <c r="BQ54" i="9"/>
  <c r="AE54" i="9"/>
  <c r="AI54" i="9"/>
  <c r="AM54" i="9"/>
  <c r="AQ54" i="9"/>
  <c r="AU54" i="9"/>
  <c r="AY54" i="9"/>
  <c r="BC54" i="9"/>
  <c r="BG54" i="9"/>
  <c r="BK54" i="9"/>
  <c r="BO54" i="9"/>
  <c r="BS54" i="9"/>
  <c r="BW54" i="9"/>
  <c r="CA54" i="9"/>
  <c r="AG54" i="9"/>
  <c r="AS54" i="9"/>
  <c r="BI54" i="9"/>
  <c r="BU54" i="9"/>
  <c r="AF54" i="9"/>
  <c r="AJ54" i="9"/>
  <c r="AN54" i="9"/>
  <c r="AR54" i="9"/>
  <c r="AV54" i="9"/>
  <c r="AZ54" i="9"/>
  <c r="BD54" i="9"/>
  <c r="BH54" i="9"/>
  <c r="BL54" i="9"/>
  <c r="BP54" i="9"/>
  <c r="BT54" i="9"/>
  <c r="BX54" i="9"/>
  <c r="CB54" i="9"/>
  <c r="AO54" i="9"/>
  <c r="BA54" i="9"/>
  <c r="BM54" i="9"/>
  <c r="BY54" i="9"/>
  <c r="AE53" i="9"/>
  <c r="AK53" i="9"/>
  <c r="BQ53" i="9"/>
  <c r="AS53" i="9"/>
  <c r="BY53" i="9"/>
  <c r="BI53" i="9"/>
  <c r="BA53" i="9"/>
  <c r="AJ53" i="9"/>
  <c r="AZ53" i="9"/>
  <c r="BP53" i="9"/>
  <c r="AL53" i="9"/>
  <c r="BB53" i="9"/>
  <c r="BR53" i="9"/>
  <c r="BK53" i="9"/>
  <c r="BM53" i="9"/>
  <c r="AY53" i="9"/>
  <c r="AH53" i="9"/>
  <c r="AH51" i="9"/>
  <c r="AL51" i="9"/>
  <c r="AP51" i="9"/>
  <c r="AT51" i="9"/>
  <c r="AX51" i="9"/>
  <c r="BB51" i="9"/>
  <c r="BF51" i="9"/>
  <c r="BJ51" i="9"/>
  <c r="BN51" i="9"/>
  <c r="BR51" i="9"/>
  <c r="BV51" i="9"/>
  <c r="BZ51" i="9"/>
  <c r="AM51" i="9"/>
  <c r="AQ51" i="9"/>
  <c r="AU51" i="9"/>
  <c r="AY51" i="9"/>
  <c r="BC51" i="9"/>
  <c r="BG51" i="9"/>
  <c r="BK51" i="9"/>
  <c r="BO51" i="9"/>
  <c r="BS51" i="9"/>
  <c r="BW51" i="9"/>
  <c r="CA51" i="9"/>
  <c r="AI51" i="9"/>
  <c r="AF51" i="9"/>
  <c r="AJ51" i="9"/>
  <c r="AN51" i="9"/>
  <c r="AR51" i="9"/>
  <c r="AV51" i="9"/>
  <c r="AZ51" i="9"/>
  <c r="BD51" i="9"/>
  <c r="BH51" i="9"/>
  <c r="BL51" i="9"/>
  <c r="BP51" i="9"/>
  <c r="BT51" i="9"/>
  <c r="BX51" i="9"/>
  <c r="CB51" i="9"/>
  <c r="AG51" i="9"/>
  <c r="AK51" i="9"/>
  <c r="AO51" i="9"/>
  <c r="AS51" i="9"/>
  <c r="AW51" i="9"/>
  <c r="BA51" i="9"/>
  <c r="BE51" i="9"/>
  <c r="BI51" i="9"/>
  <c r="BM51" i="9"/>
  <c r="BQ51" i="9"/>
  <c r="BU51" i="9"/>
  <c r="BY51" i="9"/>
  <c r="AE51" i="9"/>
  <c r="I37" i="9"/>
  <c r="I10" i="9" s="1"/>
  <c r="G37" i="9"/>
  <c r="G10" i="9" s="1"/>
  <c r="D37" i="9"/>
  <c r="D10" i="9" s="1"/>
  <c r="AH52" i="9"/>
  <c r="AL52" i="9"/>
  <c r="AP52" i="9"/>
  <c r="AT52" i="9"/>
  <c r="AX52" i="9"/>
  <c r="BB52" i="9"/>
  <c r="BF52" i="9"/>
  <c r="BK52" i="9"/>
  <c r="BO52" i="9"/>
  <c r="BS52" i="9"/>
  <c r="BW52" i="9"/>
  <c r="CA52" i="9"/>
  <c r="BQ52" i="9"/>
  <c r="AF52" i="9"/>
  <c r="AG52" i="9"/>
  <c r="AS52" i="9"/>
  <c r="AW52" i="9"/>
  <c r="BI52" i="9"/>
  <c r="BR52" i="9"/>
  <c r="AE52" i="9"/>
  <c r="AI52" i="9"/>
  <c r="AM52" i="9"/>
  <c r="AQ52" i="9"/>
  <c r="AU52" i="9"/>
  <c r="AY52" i="9"/>
  <c r="BC52" i="9"/>
  <c r="BG52" i="9"/>
  <c r="BL52" i="9"/>
  <c r="BP52" i="9"/>
  <c r="BT52" i="9"/>
  <c r="BX52" i="9"/>
  <c r="AK52" i="9"/>
  <c r="BA52" i="9"/>
  <c r="BN52" i="9"/>
  <c r="BV52" i="9"/>
  <c r="BJ52" i="9"/>
  <c r="AJ52" i="9"/>
  <c r="AN52" i="9"/>
  <c r="AR52" i="9"/>
  <c r="AV52" i="9"/>
  <c r="AZ52" i="9"/>
  <c r="BD52" i="9"/>
  <c r="BH52" i="9"/>
  <c r="BM52" i="9"/>
  <c r="BU52" i="9"/>
  <c r="BY52" i="9"/>
  <c r="AO52" i="9"/>
  <c r="BE52" i="9"/>
  <c r="BZ52" i="9"/>
  <c r="K63" i="9"/>
  <c r="K62" i="9"/>
  <c r="G63" i="9"/>
  <c r="H63" i="9"/>
  <c r="D62" i="9"/>
  <c r="G62" i="9"/>
  <c r="F37" i="9"/>
  <c r="F10" i="9" s="1"/>
  <c r="H37" i="9"/>
  <c r="H10" i="9" s="1"/>
  <c r="C63" i="9"/>
  <c r="L63" i="9"/>
  <c r="E63" i="9"/>
  <c r="E64" i="9" s="1"/>
  <c r="AD71" i="9" s="1"/>
  <c r="D63" i="9"/>
  <c r="J63" i="9"/>
  <c r="J64" i="9" s="1"/>
  <c r="AD76" i="9" s="1"/>
  <c r="AB54" i="9" l="1"/>
  <c r="F11" i="9" s="1"/>
  <c r="L64" i="9"/>
  <c r="AD78" i="9" s="1"/>
  <c r="AN78" i="9" s="1"/>
  <c r="H64" i="9"/>
  <c r="AD74" i="9" s="1"/>
  <c r="AK74" i="9" s="1"/>
  <c r="C64" i="9"/>
  <c r="AD69" i="9" s="1"/>
  <c r="AI69" i="9" s="1"/>
  <c r="AG75" i="9"/>
  <c r="AK75" i="9"/>
  <c r="AO75" i="9"/>
  <c r="AS75" i="9"/>
  <c r="AW75" i="9"/>
  <c r="BA75" i="9"/>
  <c r="BE75" i="9"/>
  <c r="AH75" i="9"/>
  <c r="AL75" i="9"/>
  <c r="AP75" i="9"/>
  <c r="AT75" i="9"/>
  <c r="AX75" i="9"/>
  <c r="BB75" i="9"/>
  <c r="BF75" i="9"/>
  <c r="BJ75" i="9"/>
  <c r="BN75" i="9"/>
  <c r="BR75" i="9"/>
  <c r="BV75" i="9"/>
  <c r="BZ75" i="9"/>
  <c r="AN75" i="9"/>
  <c r="AV75" i="9"/>
  <c r="BD75" i="9"/>
  <c r="BK75" i="9"/>
  <c r="BP75" i="9"/>
  <c r="BU75" i="9"/>
  <c r="CA75" i="9"/>
  <c r="AE75" i="9"/>
  <c r="AF75" i="9"/>
  <c r="AI75" i="9"/>
  <c r="AQ75" i="9"/>
  <c r="AY75" i="9"/>
  <c r="BG75" i="9"/>
  <c r="BL75" i="9"/>
  <c r="BQ75" i="9"/>
  <c r="BW75" i="9"/>
  <c r="CB75" i="9"/>
  <c r="AJ75" i="9"/>
  <c r="AR75" i="9"/>
  <c r="AZ75" i="9"/>
  <c r="BH75" i="9"/>
  <c r="BM75" i="9"/>
  <c r="BS75" i="9"/>
  <c r="BX75" i="9"/>
  <c r="AM75" i="9"/>
  <c r="AU75" i="9"/>
  <c r="BC75" i="9"/>
  <c r="BI75" i="9"/>
  <c r="BO75" i="9"/>
  <c r="BT75" i="9"/>
  <c r="BY75" i="9"/>
  <c r="AG72" i="9"/>
  <c r="AK72" i="9"/>
  <c r="AO72" i="9"/>
  <c r="AS72" i="9"/>
  <c r="AW72" i="9"/>
  <c r="BA72" i="9"/>
  <c r="BE72" i="9"/>
  <c r="BI72" i="9"/>
  <c r="BM72" i="9"/>
  <c r="BQ72" i="9"/>
  <c r="BU72" i="9"/>
  <c r="BY72" i="9"/>
  <c r="AH72" i="9"/>
  <c r="AL72" i="9"/>
  <c r="AP72" i="9"/>
  <c r="AT72" i="9"/>
  <c r="AX72" i="9"/>
  <c r="BB72" i="9"/>
  <c r="BF72" i="9"/>
  <c r="BJ72" i="9"/>
  <c r="BN72" i="9"/>
  <c r="BR72" i="9"/>
  <c r="BV72" i="9"/>
  <c r="BZ72" i="9"/>
  <c r="AN72" i="9"/>
  <c r="AV72" i="9"/>
  <c r="BD72" i="9"/>
  <c r="BL72" i="9"/>
  <c r="BT72" i="9"/>
  <c r="CB72" i="9"/>
  <c r="AI72" i="9"/>
  <c r="AQ72" i="9"/>
  <c r="AY72" i="9"/>
  <c r="BG72" i="9"/>
  <c r="BO72" i="9"/>
  <c r="BW72" i="9"/>
  <c r="AE72" i="9"/>
  <c r="AJ72" i="9"/>
  <c r="AR72" i="9"/>
  <c r="AZ72" i="9"/>
  <c r="BH72" i="9"/>
  <c r="BP72" i="9"/>
  <c r="BX72" i="9"/>
  <c r="AF72" i="9"/>
  <c r="AM72" i="9"/>
  <c r="AU72" i="9"/>
  <c r="BC72" i="9"/>
  <c r="BK72" i="9"/>
  <c r="BS72" i="9"/>
  <c r="CA72" i="9"/>
  <c r="AH76" i="9"/>
  <c r="AL76" i="9"/>
  <c r="AP76" i="9"/>
  <c r="AT76" i="9"/>
  <c r="AX76" i="9"/>
  <c r="BB76" i="9"/>
  <c r="BF76" i="9"/>
  <c r="BJ76" i="9"/>
  <c r="BN76" i="9"/>
  <c r="BR76" i="9"/>
  <c r="BV76" i="9"/>
  <c r="BZ76" i="9"/>
  <c r="AJ76" i="9"/>
  <c r="AO76" i="9"/>
  <c r="AU76" i="9"/>
  <c r="AZ76" i="9"/>
  <c r="BE76" i="9"/>
  <c r="BK76" i="9"/>
  <c r="BP76" i="9"/>
  <c r="BU76" i="9"/>
  <c r="CA76" i="9"/>
  <c r="AE76" i="9"/>
  <c r="AK76" i="9"/>
  <c r="AQ76" i="9"/>
  <c r="AV76" i="9"/>
  <c r="BA76" i="9"/>
  <c r="BG76" i="9"/>
  <c r="BL76" i="9"/>
  <c r="BQ76" i="9"/>
  <c r="BW76" i="9"/>
  <c r="CB76" i="9"/>
  <c r="AG76" i="9"/>
  <c r="AM76" i="9"/>
  <c r="AR76" i="9"/>
  <c r="AW76" i="9"/>
  <c r="BC76" i="9"/>
  <c r="BH76" i="9"/>
  <c r="BM76" i="9"/>
  <c r="BS76" i="9"/>
  <c r="BX76" i="9"/>
  <c r="AF76" i="9"/>
  <c r="AI76" i="9"/>
  <c r="AN76" i="9"/>
  <c r="AS76" i="9"/>
  <c r="AY76" i="9"/>
  <c r="BD76" i="9"/>
  <c r="BI76" i="9"/>
  <c r="BO76" i="9"/>
  <c r="BT76" i="9"/>
  <c r="BY76" i="9"/>
  <c r="AG71" i="9"/>
  <c r="AK71" i="9"/>
  <c r="AO71" i="9"/>
  <c r="AS71" i="9"/>
  <c r="AW71" i="9"/>
  <c r="BA71" i="9"/>
  <c r="BE71" i="9"/>
  <c r="BI71" i="9"/>
  <c r="BM71" i="9"/>
  <c r="BQ71" i="9"/>
  <c r="BU71" i="9"/>
  <c r="BY71" i="9"/>
  <c r="AH71" i="9"/>
  <c r="AL71" i="9"/>
  <c r="AP71" i="9"/>
  <c r="AT71" i="9"/>
  <c r="AX71" i="9"/>
  <c r="BB71" i="9"/>
  <c r="BF71" i="9"/>
  <c r="BJ71" i="9"/>
  <c r="BN71" i="9"/>
  <c r="BR71" i="9"/>
  <c r="BV71" i="9"/>
  <c r="BZ71" i="9"/>
  <c r="AN71" i="9"/>
  <c r="AV71" i="9"/>
  <c r="BD71" i="9"/>
  <c r="BL71" i="9"/>
  <c r="BT71" i="9"/>
  <c r="CB71" i="9"/>
  <c r="AE71" i="9"/>
  <c r="AI71" i="9"/>
  <c r="AQ71" i="9"/>
  <c r="AY71" i="9"/>
  <c r="BG71" i="9"/>
  <c r="BO71" i="9"/>
  <c r="BW71" i="9"/>
  <c r="AF71" i="9"/>
  <c r="AJ71" i="9"/>
  <c r="AR71" i="9"/>
  <c r="AZ71" i="9"/>
  <c r="BH71" i="9"/>
  <c r="BP71" i="9"/>
  <c r="BX71" i="9"/>
  <c r="AM71" i="9"/>
  <c r="AU71" i="9"/>
  <c r="BC71" i="9"/>
  <c r="BK71" i="9"/>
  <c r="BS71" i="9"/>
  <c r="CA71" i="9"/>
  <c r="BM78" i="9"/>
  <c r="AG78" i="9"/>
  <c r="AL78" i="9"/>
  <c r="BN78" i="9"/>
  <c r="BR78" i="9"/>
  <c r="BO78" i="9"/>
  <c r="CA78" i="9"/>
  <c r="D64" i="9"/>
  <c r="AD70" i="9" s="1"/>
  <c r="K64" i="9"/>
  <c r="AD77" i="9" s="1"/>
  <c r="G64" i="9"/>
  <c r="AD73" i="9" s="1"/>
  <c r="AB60" i="9"/>
  <c r="L11" i="9" s="1"/>
  <c r="AB57" i="9"/>
  <c r="I11" i="9" s="1"/>
  <c r="AB53" i="9"/>
  <c r="E11" i="9" s="1"/>
  <c r="AB56" i="9"/>
  <c r="H11" i="9" s="1"/>
  <c r="AB58" i="9"/>
  <c r="J11" i="9" s="1"/>
  <c r="AB52" i="9"/>
  <c r="D11" i="9" s="1"/>
  <c r="AB51" i="9"/>
  <c r="C11" i="9" s="1"/>
  <c r="AB55" i="9"/>
  <c r="G11" i="9" s="1"/>
  <c r="AB59" i="9"/>
  <c r="K11" i="9" s="1"/>
  <c r="BA78" i="9" l="1"/>
  <c r="BE78" i="9"/>
  <c r="AS78" i="9"/>
  <c r="BL78" i="9"/>
  <c r="BP78" i="9"/>
  <c r="AJ78" i="9"/>
  <c r="AH78" i="9"/>
  <c r="BG74" i="9"/>
  <c r="CB69" i="9"/>
  <c r="BU69" i="9"/>
  <c r="AV69" i="9"/>
  <c r="BI69" i="9"/>
  <c r="AR69" i="9"/>
  <c r="BZ69" i="9"/>
  <c r="BW69" i="9"/>
  <c r="AE69" i="9"/>
  <c r="BK69" i="9"/>
  <c r="AU69" i="9"/>
  <c r="BJ69" i="9"/>
  <c r="AS69" i="9"/>
  <c r="BX69" i="9"/>
  <c r="AF69" i="9"/>
  <c r="BY69" i="9"/>
  <c r="AO69" i="9"/>
  <c r="BL69" i="9"/>
  <c r="CA69" i="9"/>
  <c r="AQ69" i="9"/>
  <c r="AP74" i="9"/>
  <c r="AF74" i="9"/>
  <c r="BM74" i="9"/>
  <c r="AQ78" i="9"/>
  <c r="BB78" i="9"/>
  <c r="AM78" i="9"/>
  <c r="BK78" i="9"/>
  <c r="AF78" i="9"/>
  <c r="AZ78" i="9"/>
  <c r="BC74" i="9"/>
  <c r="AN74" i="9"/>
  <c r="AS74" i="9"/>
  <c r="AI78" i="9"/>
  <c r="AX78" i="9"/>
  <c r="AE78" i="9"/>
  <c r="AU78" i="9"/>
  <c r="CB78" i="9"/>
  <c r="AV78" i="9"/>
  <c r="AZ74" i="9"/>
  <c r="BJ74" i="9"/>
  <c r="AM74" i="9"/>
  <c r="AR74" i="9"/>
  <c r="AY74" i="9"/>
  <c r="BT74" i="9"/>
  <c r="BZ74" i="9"/>
  <c r="BF74" i="9"/>
  <c r="AH74" i="9"/>
  <c r="BI74" i="9"/>
  <c r="AO74" i="9"/>
  <c r="BC78" i="9"/>
  <c r="BZ78" i="9"/>
  <c r="BJ78" i="9"/>
  <c r="AT78" i="9"/>
  <c r="BS78" i="9"/>
  <c r="BU78" i="9"/>
  <c r="AK78" i="9"/>
  <c r="BY78" i="9"/>
  <c r="AW78" i="9"/>
  <c r="BX78" i="9"/>
  <c r="BH78" i="9"/>
  <c r="AR78" i="9"/>
  <c r="BS74" i="9"/>
  <c r="BX74" i="9"/>
  <c r="AJ74" i="9"/>
  <c r="AI74" i="9"/>
  <c r="BL74" i="9"/>
  <c r="BV74" i="9"/>
  <c r="AX74" i="9"/>
  <c r="BY74" i="9"/>
  <c r="BE74" i="9"/>
  <c r="AG74" i="9"/>
  <c r="AY78" i="9"/>
  <c r="BV78" i="9"/>
  <c r="BF78" i="9"/>
  <c r="AP78" i="9"/>
  <c r="BG78" i="9"/>
  <c r="BI78" i="9"/>
  <c r="BW78" i="9"/>
  <c r="BQ78" i="9"/>
  <c r="AO78" i="9"/>
  <c r="BT78" i="9"/>
  <c r="BD78" i="9"/>
  <c r="BK74" i="9"/>
  <c r="BP74" i="9"/>
  <c r="BO74" i="9"/>
  <c r="AE74" i="9"/>
  <c r="BD74" i="9"/>
  <c r="BN74" i="9"/>
  <c r="AT74" i="9"/>
  <c r="BU74" i="9"/>
  <c r="AW74" i="9"/>
  <c r="AB72" i="9"/>
  <c r="F12" i="9" s="1"/>
  <c r="F13" i="9" s="1"/>
  <c r="F17" i="9" s="1"/>
  <c r="AX69" i="9"/>
  <c r="BE69" i="9"/>
  <c r="BN69" i="9"/>
  <c r="BH69" i="9"/>
  <c r="BR69" i="9"/>
  <c r="BG69" i="9"/>
  <c r="AT69" i="9"/>
  <c r="BQ69" i="9"/>
  <c r="BA69" i="9"/>
  <c r="AK69" i="9"/>
  <c r="BB69" i="9"/>
  <c r="BT69" i="9"/>
  <c r="BD69" i="9"/>
  <c r="AN69" i="9"/>
  <c r="BF69" i="9"/>
  <c r="BS69" i="9"/>
  <c r="BC69" i="9"/>
  <c r="AM69" i="9"/>
  <c r="BV69" i="9"/>
  <c r="AH69" i="9"/>
  <c r="BM69" i="9"/>
  <c r="AW69" i="9"/>
  <c r="AG69" i="9"/>
  <c r="AL69" i="9"/>
  <c r="BP69" i="9"/>
  <c r="AZ69" i="9"/>
  <c r="AJ69" i="9"/>
  <c r="AP69" i="9"/>
  <c r="BO69" i="9"/>
  <c r="AY69" i="9"/>
  <c r="CA74" i="9"/>
  <c r="AU74" i="9"/>
  <c r="BH74" i="9"/>
  <c r="BW74" i="9"/>
  <c r="AQ74" i="9"/>
  <c r="CB74" i="9"/>
  <c r="AV74" i="9"/>
  <c r="BR74" i="9"/>
  <c r="BB74" i="9"/>
  <c r="AL74" i="9"/>
  <c r="BQ74" i="9"/>
  <c r="BA74" i="9"/>
  <c r="AH77" i="9"/>
  <c r="AL77" i="9"/>
  <c r="AP77" i="9"/>
  <c r="AT77" i="9"/>
  <c r="AX77" i="9"/>
  <c r="BB77" i="9"/>
  <c r="BF77" i="9"/>
  <c r="BJ77" i="9"/>
  <c r="BN77" i="9"/>
  <c r="BR77" i="9"/>
  <c r="BV77" i="9"/>
  <c r="BZ77" i="9"/>
  <c r="AJ77" i="9"/>
  <c r="AO77" i="9"/>
  <c r="AU77" i="9"/>
  <c r="AZ77" i="9"/>
  <c r="BE77" i="9"/>
  <c r="BK77" i="9"/>
  <c r="BP77" i="9"/>
  <c r="BU77" i="9"/>
  <c r="CA77" i="9"/>
  <c r="AQ77" i="9"/>
  <c r="BL77" i="9"/>
  <c r="CB77" i="9"/>
  <c r="BD77" i="9"/>
  <c r="BY77" i="9"/>
  <c r="AK77" i="9"/>
  <c r="AV77" i="9"/>
  <c r="BA77" i="9"/>
  <c r="BG77" i="9"/>
  <c r="BQ77" i="9"/>
  <c r="BW77" i="9"/>
  <c r="BO77" i="9"/>
  <c r="AG77" i="9"/>
  <c r="AM77" i="9"/>
  <c r="AR77" i="9"/>
  <c r="AW77" i="9"/>
  <c r="BC77" i="9"/>
  <c r="BH77" i="9"/>
  <c r="BM77" i="9"/>
  <c r="BS77" i="9"/>
  <c r="BX77" i="9"/>
  <c r="AE77" i="9"/>
  <c r="AI77" i="9"/>
  <c r="AN77" i="9"/>
  <c r="AS77" i="9"/>
  <c r="AY77" i="9"/>
  <c r="BI77" i="9"/>
  <c r="BT77" i="9"/>
  <c r="AF77" i="9"/>
  <c r="AG73" i="9"/>
  <c r="AK73" i="9"/>
  <c r="AO73" i="9"/>
  <c r="AS73" i="9"/>
  <c r="AW73" i="9"/>
  <c r="BA73" i="9"/>
  <c r="BE73" i="9"/>
  <c r="BI73" i="9"/>
  <c r="BM73" i="9"/>
  <c r="BQ73" i="9"/>
  <c r="BU73" i="9"/>
  <c r="BY73" i="9"/>
  <c r="AH73" i="9"/>
  <c r="AL73" i="9"/>
  <c r="AP73" i="9"/>
  <c r="AT73" i="9"/>
  <c r="AX73" i="9"/>
  <c r="BB73" i="9"/>
  <c r="BF73" i="9"/>
  <c r="BJ73" i="9"/>
  <c r="BN73" i="9"/>
  <c r="BR73" i="9"/>
  <c r="BV73" i="9"/>
  <c r="BZ73" i="9"/>
  <c r="AN73" i="9"/>
  <c r="AV73" i="9"/>
  <c r="BD73" i="9"/>
  <c r="BL73" i="9"/>
  <c r="BT73" i="9"/>
  <c r="CB73" i="9"/>
  <c r="AI73" i="9"/>
  <c r="AQ73" i="9"/>
  <c r="AY73" i="9"/>
  <c r="BG73" i="9"/>
  <c r="BO73" i="9"/>
  <c r="BW73" i="9"/>
  <c r="AF73" i="9"/>
  <c r="AJ73" i="9"/>
  <c r="AR73" i="9"/>
  <c r="AZ73" i="9"/>
  <c r="BH73" i="9"/>
  <c r="BP73" i="9"/>
  <c r="BX73" i="9"/>
  <c r="AE73" i="9"/>
  <c r="AM73" i="9"/>
  <c r="AU73" i="9"/>
  <c r="BC73" i="9"/>
  <c r="BK73" i="9"/>
  <c r="BS73" i="9"/>
  <c r="CA73" i="9"/>
  <c r="AB75" i="9"/>
  <c r="I12" i="9" s="1"/>
  <c r="I13" i="9" s="1"/>
  <c r="I17" i="9" s="1"/>
  <c r="AF70" i="9"/>
  <c r="AJ70" i="9"/>
  <c r="AN70" i="9"/>
  <c r="AR70" i="9"/>
  <c r="AV70" i="9"/>
  <c r="AZ70" i="9"/>
  <c r="BD70" i="9"/>
  <c r="BH70" i="9"/>
  <c r="BL70" i="9"/>
  <c r="BP70" i="9"/>
  <c r="BT70" i="9"/>
  <c r="BX70" i="9"/>
  <c r="CB70" i="9"/>
  <c r="AQ70" i="9"/>
  <c r="BG70" i="9"/>
  <c r="BS70" i="9"/>
  <c r="AG70" i="9"/>
  <c r="AK70" i="9"/>
  <c r="AO70" i="9"/>
  <c r="AS70" i="9"/>
  <c r="AW70" i="9"/>
  <c r="BA70" i="9"/>
  <c r="BE70" i="9"/>
  <c r="BI70" i="9"/>
  <c r="BM70" i="9"/>
  <c r="BQ70" i="9"/>
  <c r="BU70" i="9"/>
  <c r="BY70" i="9"/>
  <c r="AE70" i="9"/>
  <c r="AM70" i="9"/>
  <c r="AU70" i="9"/>
  <c r="BC70" i="9"/>
  <c r="BO70" i="9"/>
  <c r="BW70" i="9"/>
  <c r="AH70" i="9"/>
  <c r="AL70" i="9"/>
  <c r="AP70" i="9"/>
  <c r="AT70" i="9"/>
  <c r="AX70" i="9"/>
  <c r="BB70" i="9"/>
  <c r="BF70" i="9"/>
  <c r="BJ70" i="9"/>
  <c r="BN70" i="9"/>
  <c r="BR70" i="9"/>
  <c r="BV70" i="9"/>
  <c r="BZ70" i="9"/>
  <c r="AI70" i="9"/>
  <c r="AY70" i="9"/>
  <c r="BK70" i="9"/>
  <c r="CA70" i="9"/>
  <c r="AB76" i="9"/>
  <c r="J12" i="9" s="1"/>
  <c r="J13" i="9" s="1"/>
  <c r="J17" i="9" s="1"/>
  <c r="AB71" i="9"/>
  <c r="E12" i="9" s="1"/>
  <c r="E13" i="9" s="1"/>
  <c r="E17" i="9" s="1"/>
  <c r="AB78" i="9" l="1"/>
  <c r="L12" i="9" s="1"/>
  <c r="L13" i="9" s="1"/>
  <c r="L17" i="9" s="1"/>
  <c r="AB74" i="9"/>
  <c r="H12" i="9" s="1"/>
  <c r="H13" i="9" s="1"/>
  <c r="H17" i="9" s="1"/>
  <c r="AB69" i="9"/>
  <c r="C12" i="9" s="1"/>
  <c r="C13" i="9" s="1"/>
  <c r="C17" i="9" s="1"/>
  <c r="AB70" i="9"/>
  <c r="D12" i="9" s="1"/>
  <c r="D13" i="9" s="1"/>
  <c r="D17" i="9" s="1"/>
  <c r="AB77" i="9"/>
  <c r="K12" i="9" s="1"/>
  <c r="K13" i="9" s="1"/>
  <c r="K17" i="9" s="1"/>
  <c r="AB73" i="9"/>
  <c r="G12" i="9" s="1"/>
  <c r="G13" i="9" s="1"/>
  <c r="G17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Laine Maija (Energia)</author>
  </authors>
  <commentList>
    <comment ref="AH87" authorId="0" shapeId="0" xr:uid="{079B0BF3-BF74-4C50-B97D-02CE9BA181B4}">
      <text>
        <r>
          <rPr>
            <b/>
            <sz val="9"/>
            <color indexed="81"/>
            <rFont val="Tahoma"/>
            <family val="2"/>
          </rPr>
          <t>Laine Maija (Energia):</t>
        </r>
        <r>
          <rPr>
            <sz val="9"/>
            <color indexed="81"/>
            <rFont val="Tahoma"/>
            <family val="2"/>
          </rPr>
          <t xml:space="preserve">
huhti-syyskuun indeksipistelukujen keskiarvo</t>
        </r>
      </text>
    </comment>
  </commentList>
</comments>
</file>

<file path=xl/sharedStrings.xml><?xml version="1.0" encoding="utf-8"?>
<sst xmlns="http://schemas.openxmlformats.org/spreadsheetml/2006/main" count="158" uniqueCount="115">
  <si>
    <t>Investointikustannus</t>
  </si>
  <si>
    <t>KAH</t>
  </si>
  <si>
    <t>OPEX</t>
  </si>
  <si>
    <t>Investointikustannus €</t>
  </si>
  <si>
    <t>Viat</t>
  </si>
  <si>
    <t>PJK</t>
  </si>
  <si>
    <t>AJK</t>
  </si>
  <si>
    <t>Laskentakorko</t>
  </si>
  <si>
    <t>Yhteensä</t>
  </si>
  <si>
    <t>Ratkaisu 1</t>
  </si>
  <si>
    <t>Ratkaisu 2</t>
  </si>
  <si>
    <t xml:space="preserve">Ratkaisu 3 </t>
  </si>
  <si>
    <t>Vikataajuus kpl / 100 km, a</t>
  </si>
  <si>
    <t>Vikamäärät</t>
  </si>
  <si>
    <t>Vikamäärä, €</t>
  </si>
  <si>
    <t>Keskimääräinen vika-aika, €</t>
  </si>
  <si>
    <t>PJK, €</t>
  </si>
  <si>
    <t>AJK, €</t>
  </si>
  <si>
    <t>OPEX 1</t>
  </si>
  <si>
    <t>OPEX 2</t>
  </si>
  <si>
    <t>OPEX 3</t>
  </si>
  <si>
    <t>OPEX 4</t>
  </si>
  <si>
    <t>Ratkaisu 4</t>
  </si>
  <si>
    <t>KAH 1</t>
  </si>
  <si>
    <t>KAH 2</t>
  </si>
  <si>
    <t>KAH 3</t>
  </si>
  <si>
    <t>KAH 4</t>
  </si>
  <si>
    <t>Kuluttajaryhmä</t>
  </si>
  <si>
    <t>Vikakeskeytys</t>
  </si>
  <si>
    <t>Suunniteltu keskeytys</t>
  </si>
  <si>
    <t>€/KW</t>
  </si>
  <si>
    <t>€/kWH</t>
  </si>
  <si>
    <t>€/kW</t>
  </si>
  <si>
    <t>€/kWh</t>
  </si>
  <si>
    <t>%</t>
  </si>
  <si>
    <t>2.1. Ajankohta kustannuksille</t>
  </si>
  <si>
    <t>3.1. Ajankohta kustannuksille</t>
  </si>
  <si>
    <t>2. muut kustannukset</t>
  </si>
  <si>
    <t>2.1. ajankohta</t>
  </si>
  <si>
    <t>3. muut kustannukset</t>
  </si>
  <si>
    <t>3.1. ajankohta</t>
  </si>
  <si>
    <t>Diskonttaus</t>
  </si>
  <si>
    <t>Parametrit</t>
  </si>
  <si>
    <t>Ratkaisu 3</t>
  </si>
  <si>
    <t>Kustannusvertailun lopputulema</t>
  </si>
  <si>
    <t>Aputaulukko</t>
  </si>
  <si>
    <t>Yhteensä KAH €, a</t>
  </si>
  <si>
    <t>Ratkaisun pituuskerroin</t>
  </si>
  <si>
    <t>Keskeytyksestä aiheutuneen haitan yksikköhinnat (2005)</t>
  </si>
  <si>
    <t>Tarkasteluaika</t>
  </si>
  <si>
    <t>Kunnossapitokustannus, KJ, €/km, a</t>
  </si>
  <si>
    <t>Kunnossapitokustannus, PJ, €/km, a</t>
  </si>
  <si>
    <t>Viankorjauskustannus, KJ, €/km, a</t>
  </si>
  <si>
    <t>Viankorjauskustannus, PJ, €/km, a</t>
  </si>
  <si>
    <t>Yhteensä OPEX, KJ €/a</t>
  </si>
  <si>
    <t>Yhteensä OPEX, PJ, €/a</t>
  </si>
  <si>
    <t>Ratkaisu 5</t>
  </si>
  <si>
    <t>Ratkaisu 6</t>
  </si>
  <si>
    <t>Ratkaisu 7</t>
  </si>
  <si>
    <t>Ratkaisu 8</t>
  </si>
  <si>
    <t>Ratkaisu 9</t>
  </si>
  <si>
    <t>Ratkaisu 10</t>
  </si>
  <si>
    <t>OPEX 5</t>
  </si>
  <si>
    <t>OPEX 6</t>
  </si>
  <si>
    <t>OPEX 7</t>
  </si>
  <si>
    <t>OPEX 8</t>
  </si>
  <si>
    <t>OPEX 9</t>
  </si>
  <si>
    <t>OPEX 10</t>
  </si>
  <si>
    <t>KAH 5</t>
  </si>
  <si>
    <t>KAH 6</t>
  </si>
  <si>
    <t>KAH 7</t>
  </si>
  <si>
    <t>KAH 8</t>
  </si>
  <si>
    <t>KAH 9</t>
  </si>
  <si>
    <t>KAH 10</t>
  </si>
  <si>
    <t>KHI 2005</t>
  </si>
  <si>
    <t>ΔKHI</t>
  </si>
  <si>
    <t>KHI</t>
  </si>
  <si>
    <t>Jakeluverkkoyhtiö:</t>
  </si>
  <si>
    <t>Esimerkkikohteen kuormituksen muutos</t>
  </si>
  <si>
    <t>km</t>
  </si>
  <si>
    <t>kW</t>
  </si>
  <si>
    <t>a</t>
  </si>
  <si>
    <t>% / a</t>
  </si>
  <si>
    <t>Esimerkkihankkeen johtopituus, KJ</t>
  </si>
  <si>
    <t>Esimerkkihankkeen johtopituus, PJ</t>
  </si>
  <si>
    <t>Esimerkkihankkeen keskiteho</t>
  </si>
  <si>
    <t>Kokonaiskustannus</t>
  </si>
  <si>
    <t>Muut perustellut kustannukset</t>
  </si>
  <si>
    <t>Keskimääräinen vika-aika, h</t>
  </si>
  <si>
    <t>Käyttöohjeet:</t>
  </si>
  <si>
    <t xml:space="preserve">Tähän taulukkoon täydentyy tiedot laskennan perusteella. </t>
  </si>
  <si>
    <t>Taulukko vastaa Energiavirastolle toimitettavaa yhteenvetoa.</t>
  </si>
  <si>
    <t>Keskiteho kW, käytetään laskentataulukossa arvioimaan KAH-kustannuksia.</t>
  </si>
  <si>
    <t>Mikäli kehittämisvyöhykkeellä arvioidaan merkittäviä kuormituksen muutoksia, voidaan ne huomioida laskentataulukossa %/a.</t>
  </si>
  <si>
    <t>Ratkaisun vuonna 0 tehtävät investointikustannukset.</t>
  </si>
  <si>
    <t>Vuosi X (1-50 a) tarkasteluajan alusta lähtien, jolloin 2. kustannukset toteutuvat</t>
  </si>
  <si>
    <t>Mikäli ratkaisulle tarkasteluaikana ei tehdä toimenpiteitä kohdat 2. ja 3. jätetään tyhjäksi.</t>
  </si>
  <si>
    <t>Jakeluverkon kehittämissuunnitelman mukaisen kustannusvertailun taulukkolaskentapohja</t>
  </si>
  <si>
    <t>Muut kertaluonteiset kustannukset</t>
  </si>
  <si>
    <t>Investoinnit ja muut kertaluonteiset kustannukset</t>
  </si>
  <si>
    <t>1. Muut kertaluonteiset kustannukset</t>
  </si>
  <si>
    <t>2. Muut kertaluonteiset kustannukset</t>
  </si>
  <si>
    <t>3. Muut kertaluonteiset kustannukset</t>
  </si>
  <si>
    <t>Ratkaisun vuonna 0 tehtävät muut kertaluonteiset kustannukset.</t>
  </si>
  <si>
    <t>Ratkaisun vuonna X tehtävät investointi tai muut kertaluonteiset kustannukset.</t>
  </si>
  <si>
    <t>Ratkaisun vuonna Y tehtävät investointi tai muut kertaluonteiset kustannukset.</t>
  </si>
  <si>
    <t>Kehittämisvyöhyke:</t>
  </si>
  <si>
    <t>Vertailtavan kehittämisvyöhykkeen järjestys nro</t>
  </si>
  <si>
    <t>Yhteensä kehittämisvyöhykkeen OPEX, €/a</t>
  </si>
  <si>
    <t>Vuosi Y (1-50 a) tarkasteluajan alusta lähtien, jolloin 3. kustannukset toteutuvat</t>
  </si>
  <si>
    <t>Mikäli ratkaisun pituus on pidempi tai lyhyempi kuin olemassa oleva johtopituus, skaalataan se pituuskertoimella.</t>
  </si>
  <si>
    <t>Laskentaan sisällytetyt muut perustellut kustannukset, jos käytetty.</t>
  </si>
  <si>
    <t>Ratkaisukohtaiset kunnossapito ja viankorjauskustannukset kehittämisvyöhykkeen olosuhteissa.</t>
  </si>
  <si>
    <t>Vikojen, aikajälleenkytkentöjen ja pikajälleenkytkentöjen määrä ratkaisulle kehittämisvyöhykkeen olosuhteissa.</t>
  </si>
  <si>
    <t>Keskimääräinen vika-aika kehittämisvyöhykkeen olosuhteissa kyseiselle ratkaisulle, tunteina.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</si>
</sst>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BA00"/>
        <bgColor indexed="64"/>
      </patternFill>
    </fill>
    <fill>
      <patternFill patternType="solid">
        <fgColor rgb="FFFFDA7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0" xfId="0" applyFont="1"/>
    <xf numFmtId="0" fontId="1" fillId="0" borderId="2" xfId="0" applyFont="1" applyBorder="1"/>
    <xf numFmtId="0" fontId="0" fillId="0" borderId="2" xfId="0" applyBorder="1"/>
    <xf numFmtId="0" fontId="1" fillId="0" borderId="3" xfId="0" applyFont="1" applyBorder="1"/>
    <xf numFmtId="0" fontId="0" fillId="0" borderId="3" xfId="0" applyBorder="1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1" fillId="2" borderId="0" xfId="0" applyFont="1" applyFill="1"/>
    <xf numFmtId="0" fontId="0" fillId="0" borderId="2" xfId="0" applyFill="1" applyBorder="1"/>
    <xf numFmtId="0" fontId="1" fillId="0" borderId="0" xfId="0" applyFont="1" applyFill="1"/>
    <xf numFmtId="0" fontId="1" fillId="0" borderId="0" xfId="0" applyFont="1" applyFill="1" applyBorder="1"/>
    <xf numFmtId="0" fontId="0" fillId="0" borderId="3" xfId="0" applyFill="1" applyBorder="1"/>
    <xf numFmtId="0" fontId="0" fillId="3" borderId="0" xfId="0" applyFill="1"/>
    <xf numFmtId="164" fontId="0" fillId="0" borderId="0" xfId="0" applyNumberFormat="1" applyBorder="1"/>
    <xf numFmtId="164" fontId="0" fillId="0" borderId="2" xfId="0" applyNumberFormat="1" applyBorder="1"/>
    <xf numFmtId="1" fontId="0" fillId="0" borderId="0" xfId="0" applyNumberFormat="1"/>
    <xf numFmtId="164" fontId="1" fillId="0" borderId="0" xfId="0" applyNumberFormat="1" applyFont="1"/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1" fillId="0" borderId="0" xfId="0" applyNumberFormat="1" applyFont="1" applyFill="1"/>
    <xf numFmtId="164" fontId="0" fillId="0" borderId="0" xfId="0" applyNumberFormat="1"/>
    <xf numFmtId="0" fontId="4" fillId="0" borderId="0" xfId="0" applyFont="1"/>
    <xf numFmtId="2" fontId="0" fillId="0" borderId="0" xfId="0" applyNumberFormat="1"/>
    <xf numFmtId="14" fontId="1" fillId="0" borderId="0" xfId="0" applyNumberFormat="1" applyFont="1"/>
    <xf numFmtId="0" fontId="6" fillId="0" borderId="0" xfId="0" applyFont="1"/>
    <xf numFmtId="14" fontId="5" fillId="0" borderId="0" xfId="0" applyNumberFormat="1" applyFont="1"/>
    <xf numFmtId="0" fontId="0" fillId="4" borderId="0" xfId="0" applyFill="1"/>
    <xf numFmtId="0" fontId="0" fillId="4" borderId="4" xfId="0" applyFill="1" applyBorder="1"/>
    <xf numFmtId="0" fontId="0" fillId="4" borderId="5" xfId="0" applyFill="1" applyBorder="1"/>
    <xf numFmtId="0" fontId="1" fillId="4" borderId="4" xfId="0" applyFont="1" applyFill="1" applyBorder="1"/>
    <xf numFmtId="0" fontId="0" fillId="4" borderId="6" xfId="0" applyFill="1" applyBorder="1"/>
    <xf numFmtId="0" fontId="0" fillId="5" borderId="5" xfId="0" applyFill="1" applyBorder="1"/>
    <xf numFmtId="0" fontId="1" fillId="5" borderId="4" xfId="0" applyFont="1" applyFill="1" applyBorder="1"/>
    <xf numFmtId="0" fontId="0" fillId="5" borderId="4" xfId="0" applyFill="1" applyBorder="1"/>
    <xf numFmtId="0" fontId="0" fillId="5" borderId="6" xfId="0" applyFill="1" applyBorder="1"/>
    <xf numFmtId="0" fontId="0" fillId="0" borderId="7" xfId="0" applyBorder="1"/>
    <xf numFmtId="0" fontId="1" fillId="0" borderId="7" xfId="0" applyFont="1" applyBorder="1"/>
    <xf numFmtId="165" fontId="0" fillId="0" borderId="0" xfId="0" applyNumberFormat="1"/>
    <xf numFmtId="0" fontId="0" fillId="4" borderId="4" xfId="0" applyFill="1" applyBorder="1" applyAlignment="1">
      <alignment horizontal="left"/>
    </xf>
    <xf numFmtId="0" fontId="0" fillId="4" borderId="4" xfId="0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FFDA71"/>
      <color rgb="FFFBBA00"/>
      <color rgb="FFFFD14F"/>
      <color rgb="FFD2D2D2"/>
      <color rgb="FFF190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8DE49-A551-4B64-8CF7-D412D3C0E2EB}">
  <dimension ref="A1:CB90"/>
  <sheetViews>
    <sheetView showGridLines="0" tabSelected="1" zoomScale="80" zoomScaleNormal="80" workbookViewId="0">
      <selection activeCell="H23" sqref="H23"/>
    </sheetView>
  </sheetViews>
  <sheetFormatPr defaultRowHeight="14.4" x14ac:dyDescent="0.3"/>
  <cols>
    <col min="1" max="1" width="29.77734375" customWidth="1"/>
    <col min="2" max="2" width="39" customWidth="1"/>
    <col min="3" max="6" width="12.109375" customWidth="1"/>
    <col min="7" max="12" width="12.21875" customWidth="1"/>
    <col min="13" max="13" width="8.88671875" customWidth="1"/>
    <col min="14" max="14" width="112.5546875" style="40" customWidth="1"/>
    <col min="15" max="26" width="8.88671875" customWidth="1"/>
    <col min="27" max="27" width="9.77734375" hidden="1" customWidth="1"/>
    <col min="28" max="31" width="8.88671875" hidden="1" customWidth="1"/>
    <col min="32" max="32" width="11.21875" hidden="1" customWidth="1"/>
    <col min="33" max="80" width="8.88671875" hidden="1" customWidth="1"/>
    <col min="81" max="81" width="8.88671875" customWidth="1"/>
  </cols>
  <sheetData>
    <row r="1" spans="1:14" ht="25.8" x14ac:dyDescent="0.5">
      <c r="A1" s="29" t="s">
        <v>97</v>
      </c>
      <c r="N1" s="41" t="s">
        <v>89</v>
      </c>
    </row>
    <row r="2" spans="1:14" x14ac:dyDescent="0.3">
      <c r="A2" s="28">
        <v>44538</v>
      </c>
    </row>
    <row r="3" spans="1:14" ht="15.6" x14ac:dyDescent="0.3">
      <c r="A3" s="30"/>
      <c r="B3" s="22" t="s">
        <v>77</v>
      </c>
      <c r="C3" s="43"/>
      <c r="D3" s="43"/>
    </row>
    <row r="4" spans="1:14" x14ac:dyDescent="0.3">
      <c r="B4" s="21" t="s">
        <v>106</v>
      </c>
      <c r="C4" s="44"/>
      <c r="D4" s="44"/>
      <c r="N4" s="40" t="s">
        <v>107</v>
      </c>
    </row>
    <row r="6" spans="1:14" x14ac:dyDescent="0.3">
      <c r="A6" s="8"/>
      <c r="E6" s="9"/>
      <c r="F6" s="9"/>
      <c r="G6" s="9"/>
      <c r="H6" s="9"/>
    </row>
    <row r="7" spans="1:14" x14ac:dyDescent="0.3">
      <c r="B7" s="9"/>
      <c r="C7" s="9"/>
      <c r="D7" s="9"/>
      <c r="E7" s="9"/>
      <c r="F7" s="9"/>
      <c r="G7" s="9"/>
      <c r="H7" s="9"/>
    </row>
    <row r="8" spans="1:14" x14ac:dyDescent="0.3">
      <c r="A8" s="8"/>
      <c r="B8" s="9"/>
      <c r="C8" s="1" t="s">
        <v>9</v>
      </c>
      <c r="D8" s="1" t="s">
        <v>10</v>
      </c>
      <c r="E8" s="1" t="s">
        <v>11</v>
      </c>
      <c r="F8" s="1" t="s">
        <v>22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61</v>
      </c>
      <c r="N8" s="40" t="s">
        <v>90</v>
      </c>
    </row>
    <row r="9" spans="1:14" x14ac:dyDescent="0.3">
      <c r="B9" s="8" t="s">
        <v>0</v>
      </c>
      <c r="C9" s="17">
        <f>C31</f>
        <v>0</v>
      </c>
      <c r="D9" s="17">
        <f t="shared" ref="D9:L9" si="0">D31</f>
        <v>0</v>
      </c>
      <c r="E9" s="17">
        <f t="shared" si="0"/>
        <v>0</v>
      </c>
      <c r="F9" s="17">
        <f t="shared" si="0"/>
        <v>0</v>
      </c>
      <c r="G9" s="17">
        <f t="shared" si="0"/>
        <v>0</v>
      </c>
      <c r="H9" s="17">
        <f t="shared" si="0"/>
        <v>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N9" s="40" t="s">
        <v>91</v>
      </c>
    </row>
    <row r="10" spans="1:14" x14ac:dyDescent="0.3">
      <c r="B10" s="8" t="s">
        <v>98</v>
      </c>
      <c r="C10" s="17">
        <f>C37</f>
        <v>0</v>
      </c>
      <c r="D10" s="17">
        <f t="shared" ref="D10:F10" si="1">D37</f>
        <v>0</v>
      </c>
      <c r="E10" s="17">
        <f t="shared" si="1"/>
        <v>0</v>
      </c>
      <c r="F10" s="17">
        <f t="shared" si="1"/>
        <v>0</v>
      </c>
      <c r="G10" s="17">
        <f>G37</f>
        <v>0</v>
      </c>
      <c r="H10" s="17">
        <f t="shared" ref="H10:L10" si="2">H37</f>
        <v>0</v>
      </c>
      <c r="I10" s="17">
        <f t="shared" si="2"/>
        <v>0</v>
      </c>
      <c r="J10" s="17">
        <f t="shared" si="2"/>
        <v>0</v>
      </c>
      <c r="K10" s="17">
        <f t="shared" si="2"/>
        <v>0</v>
      </c>
      <c r="L10" s="17">
        <f t="shared" si="2"/>
        <v>0</v>
      </c>
    </row>
    <row r="11" spans="1:14" x14ac:dyDescent="0.3">
      <c r="B11" s="8" t="s">
        <v>2</v>
      </c>
      <c r="C11" s="17">
        <f>AB51</f>
        <v>0</v>
      </c>
      <c r="D11" s="17">
        <f>AB52</f>
        <v>0</v>
      </c>
      <c r="E11" s="17">
        <f>AB53</f>
        <v>0</v>
      </c>
      <c r="F11" s="17">
        <f>AB54</f>
        <v>0</v>
      </c>
      <c r="G11" s="17">
        <f>AB55</f>
        <v>0</v>
      </c>
      <c r="H11" s="17">
        <f>AB56</f>
        <v>0</v>
      </c>
      <c r="I11" s="17">
        <f>AB57</f>
        <v>0</v>
      </c>
      <c r="J11" s="17">
        <f>AB58</f>
        <v>0</v>
      </c>
      <c r="K11" s="17">
        <f>AB59</f>
        <v>0</v>
      </c>
      <c r="L11" s="17">
        <f>AB60</f>
        <v>0</v>
      </c>
    </row>
    <row r="12" spans="1:14" ht="15" thickBot="1" x14ac:dyDescent="0.35">
      <c r="B12" s="4" t="s">
        <v>1</v>
      </c>
      <c r="C12" s="18">
        <f>AB69</f>
        <v>0</v>
      </c>
      <c r="D12" s="18">
        <f>AB70</f>
        <v>0</v>
      </c>
      <c r="E12" s="18">
        <f>AB71</f>
        <v>0</v>
      </c>
      <c r="F12" s="18">
        <f>AB72</f>
        <v>0</v>
      </c>
      <c r="G12" s="18">
        <f>AB73</f>
        <v>0</v>
      </c>
      <c r="H12" s="18">
        <f>AB74</f>
        <v>0</v>
      </c>
      <c r="I12" s="18">
        <f>AB75</f>
        <v>0</v>
      </c>
      <c r="J12" s="18">
        <f>AB76</f>
        <v>0</v>
      </c>
      <c r="K12" s="18">
        <f>AB77</f>
        <v>0</v>
      </c>
      <c r="L12" s="18">
        <f>AB78</f>
        <v>0</v>
      </c>
    </row>
    <row r="13" spans="1:14" ht="15" thickTop="1" x14ac:dyDescent="0.3">
      <c r="B13" s="22" t="s">
        <v>8</v>
      </c>
      <c r="C13" s="20">
        <f>SUM(C9:C12)</f>
        <v>0</v>
      </c>
      <c r="D13" s="20">
        <f>SUM(D9:D12)</f>
        <v>0</v>
      </c>
      <c r="E13" s="20">
        <f>SUM(E9:E12)</f>
        <v>0</v>
      </c>
      <c r="F13" s="20">
        <f>SUM(F9:F12)</f>
        <v>0</v>
      </c>
      <c r="G13" s="20">
        <f t="shared" ref="G13:L13" si="3">SUM(G9:G12)</f>
        <v>0</v>
      </c>
      <c r="H13" s="20">
        <f t="shared" si="3"/>
        <v>0</v>
      </c>
      <c r="I13" s="20">
        <f t="shared" si="3"/>
        <v>0</v>
      </c>
      <c r="J13" s="20">
        <f t="shared" si="3"/>
        <v>0</v>
      </c>
      <c r="K13" s="20">
        <f t="shared" si="3"/>
        <v>0</v>
      </c>
      <c r="L13" s="20">
        <f t="shared" si="3"/>
        <v>0</v>
      </c>
    </row>
    <row r="14" spans="1:14" x14ac:dyDescent="0.3">
      <c r="B14" s="23"/>
    </row>
    <row r="15" spans="1:14" x14ac:dyDescent="0.3">
      <c r="B15" s="23"/>
    </row>
    <row r="16" spans="1:14" ht="15" thickBot="1" x14ac:dyDescent="0.35">
      <c r="B16" s="21" t="s">
        <v>87</v>
      </c>
      <c r="C16" s="33"/>
      <c r="D16" s="36"/>
      <c r="E16" s="33"/>
      <c r="F16" s="36"/>
      <c r="G16" s="33"/>
      <c r="H16" s="36"/>
      <c r="I16" s="33"/>
      <c r="J16" s="36"/>
      <c r="K16" s="33"/>
      <c r="L16" s="36"/>
      <c r="N16" s="40" t="s">
        <v>111</v>
      </c>
    </row>
    <row r="17" spans="1:38" ht="15" thickTop="1" x14ac:dyDescent="0.3">
      <c r="A17" s="8" t="s">
        <v>44</v>
      </c>
      <c r="B17" s="22" t="s">
        <v>86</v>
      </c>
      <c r="C17" s="20">
        <f>C13+C16</f>
        <v>0</v>
      </c>
      <c r="D17" s="20">
        <f t="shared" ref="D17:L17" si="4">D13+D16</f>
        <v>0</v>
      </c>
      <c r="E17" s="20">
        <f t="shared" si="4"/>
        <v>0</v>
      </c>
      <c r="F17" s="20">
        <f t="shared" si="4"/>
        <v>0</v>
      </c>
      <c r="G17" s="20">
        <f t="shared" si="4"/>
        <v>0</v>
      </c>
      <c r="H17" s="20">
        <f t="shared" si="4"/>
        <v>0</v>
      </c>
      <c r="I17" s="20">
        <f t="shared" si="4"/>
        <v>0</v>
      </c>
      <c r="J17" s="20">
        <f t="shared" si="4"/>
        <v>0</v>
      </c>
      <c r="K17" s="20">
        <f t="shared" si="4"/>
        <v>0</v>
      </c>
      <c r="L17" s="20">
        <f t="shared" si="4"/>
        <v>0</v>
      </c>
    </row>
    <row r="18" spans="1:38" x14ac:dyDescent="0.3">
      <c r="G18" s="9"/>
      <c r="H18" s="9"/>
    </row>
    <row r="19" spans="1:38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1" spans="1:38" x14ac:dyDescent="0.3">
      <c r="A21" s="3"/>
    </row>
    <row r="22" spans="1:38" x14ac:dyDescent="0.3">
      <c r="A22" s="3" t="s">
        <v>42</v>
      </c>
      <c r="B22" t="s">
        <v>83</v>
      </c>
      <c r="C22" s="32"/>
      <c r="D22" t="s">
        <v>79</v>
      </c>
    </row>
    <row r="23" spans="1:38" x14ac:dyDescent="0.3">
      <c r="B23" t="s">
        <v>84</v>
      </c>
      <c r="C23" s="32"/>
      <c r="D23" t="s">
        <v>79</v>
      </c>
    </row>
    <row r="24" spans="1:38" x14ac:dyDescent="0.3">
      <c r="B24" t="s">
        <v>85</v>
      </c>
      <c r="C24" s="32"/>
      <c r="D24" t="s">
        <v>80</v>
      </c>
      <c r="N24" s="40" t="s">
        <v>92</v>
      </c>
    </row>
    <row r="25" spans="1:38" x14ac:dyDescent="0.3">
      <c r="B25" t="s">
        <v>78</v>
      </c>
      <c r="C25" s="32"/>
      <c r="D25" t="s">
        <v>82</v>
      </c>
      <c r="N25" s="40" t="s">
        <v>93</v>
      </c>
    </row>
    <row r="26" spans="1:38" x14ac:dyDescent="0.3">
      <c r="B26" t="s">
        <v>49</v>
      </c>
      <c r="C26">
        <v>50</v>
      </c>
      <c r="D26" t="s">
        <v>81</v>
      </c>
    </row>
    <row r="27" spans="1:38" x14ac:dyDescent="0.3">
      <c r="B27" t="s">
        <v>7</v>
      </c>
      <c r="C27">
        <v>0.04</v>
      </c>
    </row>
    <row r="29" spans="1:38" ht="15" thickBot="1" x14ac:dyDescent="0.35">
      <c r="A29" s="6" t="s">
        <v>99</v>
      </c>
      <c r="B29" s="7"/>
      <c r="C29" s="15"/>
      <c r="D29" s="15"/>
      <c r="E29" s="15"/>
      <c r="F29" s="7"/>
      <c r="G29" s="7"/>
      <c r="H29" s="7"/>
      <c r="I29" s="7"/>
      <c r="J29" s="7"/>
      <c r="K29" s="7"/>
      <c r="L29" s="7"/>
    </row>
    <row r="30" spans="1:38" x14ac:dyDescent="0.3">
      <c r="C30" s="1" t="s">
        <v>9</v>
      </c>
      <c r="D30" s="1" t="s">
        <v>10</v>
      </c>
      <c r="E30" s="1" t="s">
        <v>11</v>
      </c>
      <c r="F30" s="1" t="s">
        <v>22</v>
      </c>
      <c r="G30" s="1" t="s">
        <v>56</v>
      </c>
      <c r="H30" s="1" t="s">
        <v>57</v>
      </c>
      <c r="I30" s="1" t="s">
        <v>58</v>
      </c>
      <c r="J30" s="1" t="s">
        <v>59</v>
      </c>
      <c r="K30" s="1" t="s">
        <v>60</v>
      </c>
      <c r="L30" s="1" t="s">
        <v>61</v>
      </c>
      <c r="AC30" t="s">
        <v>9</v>
      </c>
      <c r="AD30" t="s">
        <v>10</v>
      </c>
      <c r="AE30" t="s">
        <v>43</v>
      </c>
      <c r="AF30" t="s">
        <v>22</v>
      </c>
      <c r="AG30" t="s">
        <v>56</v>
      </c>
      <c r="AH30" t="s">
        <v>57</v>
      </c>
      <c r="AI30" t="s">
        <v>58</v>
      </c>
      <c r="AJ30" t="s">
        <v>59</v>
      </c>
      <c r="AK30" t="s">
        <v>60</v>
      </c>
      <c r="AL30" t="s">
        <v>61</v>
      </c>
    </row>
    <row r="31" spans="1:38" x14ac:dyDescent="0.3">
      <c r="B31" s="3" t="s">
        <v>3</v>
      </c>
      <c r="C31" s="34"/>
      <c r="D31" s="37"/>
      <c r="E31" s="34"/>
      <c r="F31" s="37"/>
      <c r="G31" s="34"/>
      <c r="H31" s="37"/>
      <c r="I31" s="34"/>
      <c r="J31" s="37"/>
      <c r="K31" s="34"/>
      <c r="L31" s="37"/>
      <c r="N31" s="40" t="s">
        <v>94</v>
      </c>
      <c r="AA31" s="3" t="s">
        <v>37</v>
      </c>
      <c r="AC31">
        <f>C33</f>
        <v>0</v>
      </c>
      <c r="AD31">
        <f t="shared" ref="AD31:AL32" si="5">D33</f>
        <v>0</v>
      </c>
      <c r="AE31">
        <f t="shared" si="5"/>
        <v>0</v>
      </c>
      <c r="AF31">
        <f t="shared" si="5"/>
        <v>0</v>
      </c>
      <c r="AG31">
        <f t="shared" si="5"/>
        <v>0</v>
      </c>
      <c r="AH31">
        <f t="shared" si="5"/>
        <v>0</v>
      </c>
      <c r="AI31">
        <f t="shared" si="5"/>
        <v>0</v>
      </c>
      <c r="AJ31">
        <f t="shared" si="5"/>
        <v>0</v>
      </c>
      <c r="AK31">
        <f t="shared" si="5"/>
        <v>0</v>
      </c>
      <c r="AL31">
        <f t="shared" si="5"/>
        <v>0</v>
      </c>
    </row>
    <row r="32" spans="1:38" x14ac:dyDescent="0.3">
      <c r="B32" s="16" t="s">
        <v>100</v>
      </c>
      <c r="C32" s="32"/>
      <c r="D32" s="38"/>
      <c r="E32" s="32"/>
      <c r="F32" s="38"/>
      <c r="G32" s="32"/>
      <c r="H32" s="38"/>
      <c r="I32" s="32"/>
      <c r="J32" s="38"/>
      <c r="K32" s="32"/>
      <c r="L32" s="38"/>
      <c r="N32" s="40" t="s">
        <v>103</v>
      </c>
      <c r="AA32" s="1" t="s">
        <v>38</v>
      </c>
      <c r="AB32" s="2"/>
      <c r="AC32" s="2">
        <f>C34</f>
        <v>0</v>
      </c>
      <c r="AD32" s="2">
        <f t="shared" si="5"/>
        <v>0</v>
      </c>
      <c r="AE32" s="2">
        <f t="shared" si="5"/>
        <v>0</v>
      </c>
      <c r="AF32" s="2">
        <f t="shared" si="5"/>
        <v>0</v>
      </c>
      <c r="AG32" s="2">
        <f t="shared" si="5"/>
        <v>0</v>
      </c>
      <c r="AH32" s="2">
        <f t="shared" si="5"/>
        <v>0</v>
      </c>
      <c r="AI32" s="2">
        <f t="shared" si="5"/>
        <v>0</v>
      </c>
      <c r="AJ32" s="2">
        <f t="shared" si="5"/>
        <v>0</v>
      </c>
      <c r="AK32" s="2">
        <f t="shared" si="5"/>
        <v>0</v>
      </c>
      <c r="AL32" s="2">
        <f t="shared" si="5"/>
        <v>0</v>
      </c>
    </row>
    <row r="33" spans="1:38" x14ac:dyDescent="0.3">
      <c r="B33" s="16" t="s">
        <v>101</v>
      </c>
      <c r="C33" s="32"/>
      <c r="D33" s="38"/>
      <c r="E33" s="32"/>
      <c r="F33" s="38"/>
      <c r="G33" s="32"/>
      <c r="H33" s="38"/>
      <c r="I33" s="32"/>
      <c r="J33" s="38"/>
      <c r="K33" s="32"/>
      <c r="L33" s="38"/>
      <c r="N33" s="40" t="s">
        <v>104</v>
      </c>
      <c r="AA33" s="3" t="s">
        <v>41</v>
      </c>
      <c r="AC33" s="11">
        <f>AC31/(1+$AB$49)^AC32</f>
        <v>0</v>
      </c>
      <c r="AD33" s="11">
        <f t="shared" ref="AD33:AK33" si="6">AD31/(1+$AB$49)^AD32</f>
        <v>0</v>
      </c>
      <c r="AE33" s="11">
        <f t="shared" si="6"/>
        <v>0</v>
      </c>
      <c r="AF33" s="11">
        <f t="shared" si="6"/>
        <v>0</v>
      </c>
      <c r="AG33" s="11">
        <f t="shared" si="6"/>
        <v>0</v>
      </c>
      <c r="AH33" s="11">
        <f t="shared" si="6"/>
        <v>0</v>
      </c>
      <c r="AI33" s="11">
        <f t="shared" si="6"/>
        <v>0</v>
      </c>
      <c r="AJ33" s="11">
        <f t="shared" si="6"/>
        <v>0</v>
      </c>
      <c r="AK33" s="11">
        <f t="shared" si="6"/>
        <v>0</v>
      </c>
      <c r="AL33" s="11">
        <f>AL31/(1+$AB$49)^AL32</f>
        <v>0</v>
      </c>
    </row>
    <row r="34" spans="1:38" x14ac:dyDescent="0.3">
      <c r="B34" s="16" t="s">
        <v>35</v>
      </c>
      <c r="C34" s="32"/>
      <c r="D34" s="38"/>
      <c r="E34" s="32"/>
      <c r="F34" s="38"/>
      <c r="G34" s="32"/>
      <c r="H34" s="38"/>
      <c r="I34" s="32"/>
      <c r="J34" s="38"/>
      <c r="K34" s="32"/>
      <c r="L34" s="38"/>
      <c r="N34" s="40" t="s">
        <v>95</v>
      </c>
      <c r="AA34" s="3"/>
    </row>
    <row r="35" spans="1:38" x14ac:dyDescent="0.3">
      <c r="B35" s="16" t="s">
        <v>102</v>
      </c>
      <c r="C35" s="32"/>
      <c r="D35" s="38"/>
      <c r="E35" s="32"/>
      <c r="F35" s="38"/>
      <c r="G35" s="32"/>
      <c r="H35" s="38"/>
      <c r="I35" s="32"/>
      <c r="J35" s="38"/>
      <c r="K35" s="32"/>
      <c r="L35" s="38"/>
      <c r="N35" s="40" t="s">
        <v>105</v>
      </c>
      <c r="AA35" s="3" t="s">
        <v>39</v>
      </c>
      <c r="AC35">
        <f>C35</f>
        <v>0</v>
      </c>
      <c r="AD35">
        <f t="shared" ref="AD35:AL36" si="7">D35</f>
        <v>0</v>
      </c>
      <c r="AE35">
        <f t="shared" si="7"/>
        <v>0</v>
      </c>
      <c r="AF35">
        <f t="shared" si="7"/>
        <v>0</v>
      </c>
      <c r="AG35">
        <f t="shared" si="7"/>
        <v>0</v>
      </c>
      <c r="AH35">
        <f t="shared" si="7"/>
        <v>0</v>
      </c>
      <c r="AI35">
        <f t="shared" si="7"/>
        <v>0</v>
      </c>
      <c r="AJ35">
        <f t="shared" si="7"/>
        <v>0</v>
      </c>
      <c r="AK35">
        <f t="shared" si="7"/>
        <v>0</v>
      </c>
      <c r="AL35">
        <f t="shared" si="7"/>
        <v>0</v>
      </c>
    </row>
    <row r="36" spans="1:38" x14ac:dyDescent="0.3">
      <c r="B36" s="16" t="s">
        <v>36</v>
      </c>
      <c r="C36" s="32"/>
      <c r="D36" s="38"/>
      <c r="E36" s="32"/>
      <c r="F36" s="38"/>
      <c r="G36" s="32"/>
      <c r="H36" s="38"/>
      <c r="I36" s="32"/>
      <c r="J36" s="38"/>
      <c r="K36" s="32"/>
      <c r="L36" s="38"/>
      <c r="N36" s="40" t="s">
        <v>109</v>
      </c>
      <c r="AA36" s="1" t="s">
        <v>40</v>
      </c>
      <c r="AB36" s="2"/>
      <c r="AC36" s="2">
        <f>C36</f>
        <v>0</v>
      </c>
      <c r="AD36" s="2">
        <f t="shared" si="7"/>
        <v>0</v>
      </c>
      <c r="AE36" s="2">
        <f t="shared" si="7"/>
        <v>0</v>
      </c>
      <c r="AF36" s="2">
        <f t="shared" si="7"/>
        <v>0</v>
      </c>
      <c r="AG36" s="2">
        <f t="shared" si="7"/>
        <v>0</v>
      </c>
      <c r="AH36" s="2">
        <f t="shared" si="7"/>
        <v>0</v>
      </c>
      <c r="AI36" s="2">
        <f t="shared" si="7"/>
        <v>0</v>
      </c>
      <c r="AJ36" s="2">
        <f t="shared" si="7"/>
        <v>0</v>
      </c>
      <c r="AK36" s="2">
        <f t="shared" si="7"/>
        <v>0</v>
      </c>
      <c r="AL36" s="2">
        <f t="shared" si="7"/>
        <v>0</v>
      </c>
    </row>
    <row r="37" spans="1:38" x14ac:dyDescent="0.3">
      <c r="B37" s="13" t="s">
        <v>98</v>
      </c>
      <c r="C37" s="24">
        <f>SUM(C32+AC33+AC37)</f>
        <v>0</v>
      </c>
      <c r="D37" s="24">
        <f t="shared" ref="D37:E37" si="8">SUM(D32+AD33+AD37)</f>
        <v>0</v>
      </c>
      <c r="E37" s="24">
        <f t="shared" si="8"/>
        <v>0</v>
      </c>
      <c r="F37" s="24">
        <f>SUM(F32+AF33+AF37)</f>
        <v>0</v>
      </c>
      <c r="G37" s="24">
        <f t="shared" ref="G37:L37" si="9">SUM(G32+AG33+AG37)</f>
        <v>0</v>
      </c>
      <c r="H37" s="24">
        <f t="shared" si="9"/>
        <v>0</v>
      </c>
      <c r="I37" s="24">
        <f t="shared" si="9"/>
        <v>0</v>
      </c>
      <c r="J37" s="24">
        <f t="shared" si="9"/>
        <v>0</v>
      </c>
      <c r="K37" s="24">
        <f t="shared" si="9"/>
        <v>0</v>
      </c>
      <c r="L37" s="24">
        <f t="shared" si="9"/>
        <v>0</v>
      </c>
      <c r="N37" s="40" t="s">
        <v>96</v>
      </c>
      <c r="AA37" s="3" t="s">
        <v>41</v>
      </c>
      <c r="AC37" s="11">
        <f>AC35/(1+$AB$49)^AC36</f>
        <v>0</v>
      </c>
      <c r="AD37" s="11">
        <f t="shared" ref="AD37:AK37" si="10">AD35/(1+$AB$49)^AD36</f>
        <v>0</v>
      </c>
      <c r="AE37" s="11">
        <f t="shared" si="10"/>
        <v>0</v>
      </c>
      <c r="AF37" s="11">
        <f t="shared" si="10"/>
        <v>0</v>
      </c>
      <c r="AG37" s="11">
        <f t="shared" si="10"/>
        <v>0</v>
      </c>
      <c r="AH37" s="11">
        <f t="shared" si="10"/>
        <v>0</v>
      </c>
      <c r="AI37" s="11">
        <f t="shared" si="10"/>
        <v>0</v>
      </c>
      <c r="AJ37" s="11">
        <f t="shared" si="10"/>
        <v>0</v>
      </c>
      <c r="AK37" s="11">
        <f t="shared" si="10"/>
        <v>0</v>
      </c>
      <c r="AL37" s="11">
        <f>AL35/(1+$AB$49)^AL36</f>
        <v>0</v>
      </c>
    </row>
    <row r="38" spans="1:38" x14ac:dyDescent="0.3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AA38" s="3"/>
      <c r="AC38" s="13"/>
      <c r="AD38" s="13"/>
      <c r="AE38" s="13"/>
      <c r="AF38" s="13"/>
    </row>
    <row r="39" spans="1:38" x14ac:dyDescent="0.3">
      <c r="B39" s="13" t="s">
        <v>47</v>
      </c>
      <c r="C39" s="34">
        <v>1</v>
      </c>
      <c r="D39" s="37">
        <v>1</v>
      </c>
      <c r="E39" s="34">
        <v>1</v>
      </c>
      <c r="F39" s="37">
        <v>1</v>
      </c>
      <c r="G39" s="34">
        <v>1</v>
      </c>
      <c r="H39" s="37">
        <v>1</v>
      </c>
      <c r="I39" s="34">
        <v>1</v>
      </c>
      <c r="J39" s="37">
        <v>1</v>
      </c>
      <c r="K39" s="34">
        <v>1</v>
      </c>
      <c r="L39" s="37">
        <v>1</v>
      </c>
      <c r="N39" s="40" t="s">
        <v>110</v>
      </c>
      <c r="AA39" s="3"/>
      <c r="AC39" s="13"/>
      <c r="AD39" s="13"/>
      <c r="AE39" s="13"/>
      <c r="AF39" s="13"/>
    </row>
    <row r="40" spans="1:38" x14ac:dyDescent="0.3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AA40" s="3"/>
      <c r="AC40" s="13"/>
      <c r="AD40" s="13"/>
      <c r="AE40" s="13"/>
      <c r="AF40" s="13"/>
    </row>
    <row r="41" spans="1:38" ht="15" thickBot="1" x14ac:dyDescent="0.35">
      <c r="A41" s="6" t="s">
        <v>2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38" x14ac:dyDescent="0.3">
      <c r="A42" s="8"/>
      <c r="B42" s="9" t="s">
        <v>50</v>
      </c>
      <c r="C42" s="35"/>
      <c r="D42" s="39"/>
      <c r="E42" s="35"/>
      <c r="F42" s="39"/>
      <c r="G42" s="35"/>
      <c r="H42" s="39"/>
      <c r="I42" s="35"/>
      <c r="J42" s="39"/>
      <c r="K42" s="35"/>
      <c r="L42" s="39"/>
      <c r="N42" s="40" t="s">
        <v>112</v>
      </c>
    </row>
    <row r="43" spans="1:38" x14ac:dyDescent="0.3">
      <c r="A43" s="8"/>
      <c r="B43" s="9" t="s">
        <v>51</v>
      </c>
      <c r="C43" s="32"/>
      <c r="D43" s="38"/>
      <c r="E43" s="32"/>
      <c r="F43" s="38"/>
      <c r="G43" s="32"/>
      <c r="H43" s="38"/>
      <c r="I43" s="32"/>
      <c r="J43" s="38"/>
      <c r="K43" s="32"/>
      <c r="L43" s="38"/>
    </row>
    <row r="44" spans="1:38" x14ac:dyDescent="0.3">
      <c r="A44" s="8"/>
      <c r="B44" s="10" t="s">
        <v>52</v>
      </c>
      <c r="C44" s="32"/>
      <c r="D44" s="38"/>
      <c r="E44" s="32"/>
      <c r="F44" s="38"/>
      <c r="G44" s="32"/>
      <c r="H44" s="38"/>
      <c r="I44" s="32"/>
      <c r="J44" s="38"/>
      <c r="K44" s="32"/>
      <c r="L44" s="38"/>
    </row>
    <row r="45" spans="1:38" ht="15" thickBot="1" x14ac:dyDescent="0.35">
      <c r="A45" s="4"/>
      <c r="B45" s="12" t="s">
        <v>53</v>
      </c>
      <c r="C45" s="33"/>
      <c r="D45" s="36"/>
      <c r="E45" s="33"/>
      <c r="F45" s="36"/>
      <c r="G45" s="33"/>
      <c r="H45" s="36"/>
      <c r="I45" s="33"/>
      <c r="J45" s="36"/>
      <c r="K45" s="33"/>
      <c r="L45" s="36"/>
      <c r="AB45" s="3" t="s">
        <v>45</v>
      </c>
      <c r="AC45" s="3"/>
    </row>
    <row r="46" spans="1:38" ht="15" hidden="1" thickTop="1" x14ac:dyDescent="0.3">
      <c r="A46" s="8"/>
      <c r="B46" s="10" t="s">
        <v>54</v>
      </c>
      <c r="C46" s="9">
        <f>(C42+C44)*$C$22*C39</f>
        <v>0</v>
      </c>
      <c r="D46" s="9">
        <f t="shared" ref="D46:L46" si="11">(D42+D44)*$C$22*D39</f>
        <v>0</v>
      </c>
      <c r="E46" s="9">
        <f t="shared" si="11"/>
        <v>0</v>
      </c>
      <c r="F46" s="9">
        <f t="shared" si="11"/>
        <v>0</v>
      </c>
      <c r="G46" s="9">
        <f t="shared" si="11"/>
        <v>0</v>
      </c>
      <c r="H46" s="9">
        <f t="shared" si="11"/>
        <v>0</v>
      </c>
      <c r="I46" s="9">
        <f t="shared" si="11"/>
        <v>0</v>
      </c>
      <c r="J46" s="9">
        <f t="shared" si="11"/>
        <v>0</v>
      </c>
      <c r="K46" s="9">
        <f t="shared" si="11"/>
        <v>0</v>
      </c>
      <c r="L46" s="9">
        <f t="shared" si="11"/>
        <v>0</v>
      </c>
    </row>
    <row r="47" spans="1:38" ht="15" hidden="1" thickBot="1" x14ac:dyDescent="0.35">
      <c r="A47" s="4"/>
      <c r="B47" s="12" t="s">
        <v>55</v>
      </c>
      <c r="C47" s="5">
        <f>(C43+C45)*$C$23*C39</f>
        <v>0</v>
      </c>
      <c r="D47" s="5">
        <f>(D43+D45)*$C$23*D39</f>
        <v>0</v>
      </c>
      <c r="E47" s="5">
        <f>(E43+E45)*$C$23*E39</f>
        <v>0</v>
      </c>
      <c r="F47" s="5">
        <f>(F43+F45)*$C$23*F39</f>
        <v>0</v>
      </c>
      <c r="G47" s="5">
        <f t="shared" ref="G47:K47" si="12">(G43+G45)*$C$23*G39</f>
        <v>0</v>
      </c>
      <c r="H47" s="5">
        <f>(H43+H45)*$C$23*H39</f>
        <v>0</v>
      </c>
      <c r="I47" s="5">
        <f t="shared" si="12"/>
        <v>0</v>
      </c>
      <c r="J47" s="5">
        <f t="shared" si="12"/>
        <v>0</v>
      </c>
      <c r="K47" s="5">
        <f t="shared" si="12"/>
        <v>0</v>
      </c>
      <c r="L47" s="5">
        <f>(L43+L45)*$C$23*L39</f>
        <v>0</v>
      </c>
    </row>
    <row r="48" spans="1:38" ht="15" thickTop="1" x14ac:dyDescent="0.3">
      <c r="A48" s="8"/>
      <c r="B48" s="10" t="s">
        <v>108</v>
      </c>
      <c r="C48" s="9">
        <f>C46+C47</f>
        <v>0</v>
      </c>
      <c r="D48" s="9">
        <f t="shared" ref="D48:L48" si="13">D46+D47</f>
        <v>0</v>
      </c>
      <c r="E48" s="9">
        <f t="shared" si="13"/>
        <v>0</v>
      </c>
      <c r="F48" s="9">
        <f t="shared" si="13"/>
        <v>0</v>
      </c>
      <c r="G48" s="9">
        <f t="shared" si="13"/>
        <v>0</v>
      </c>
      <c r="H48" s="9">
        <f t="shared" si="13"/>
        <v>0</v>
      </c>
      <c r="I48" s="9">
        <f t="shared" si="13"/>
        <v>0</v>
      </c>
      <c r="J48" s="9">
        <f t="shared" si="13"/>
        <v>0</v>
      </c>
      <c r="K48" s="9">
        <f t="shared" si="13"/>
        <v>0</v>
      </c>
      <c r="L48" s="9">
        <f t="shared" si="13"/>
        <v>0</v>
      </c>
    </row>
    <row r="49" spans="1:80" x14ac:dyDescent="0.3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AB49">
        <f>C27</f>
        <v>0.04</v>
      </c>
      <c r="AE49" s="19">
        <f>AE50-$AD$50</f>
        <v>1</v>
      </c>
      <c r="AF49" s="19">
        <f t="shared" ref="AF49:CB49" si="14">AF50-$AD$50</f>
        <v>2</v>
      </c>
      <c r="AG49" s="19">
        <f t="shared" si="14"/>
        <v>3</v>
      </c>
      <c r="AH49" s="19">
        <f t="shared" si="14"/>
        <v>4</v>
      </c>
      <c r="AI49" s="19">
        <f t="shared" si="14"/>
        <v>5</v>
      </c>
      <c r="AJ49" s="19">
        <f t="shared" si="14"/>
        <v>6</v>
      </c>
      <c r="AK49" s="19">
        <f t="shared" si="14"/>
        <v>7</v>
      </c>
      <c r="AL49" s="19">
        <f t="shared" si="14"/>
        <v>8</v>
      </c>
      <c r="AM49" s="19">
        <f t="shared" si="14"/>
        <v>9</v>
      </c>
      <c r="AN49" s="19">
        <f t="shared" si="14"/>
        <v>10</v>
      </c>
      <c r="AO49" s="19">
        <f t="shared" si="14"/>
        <v>11</v>
      </c>
      <c r="AP49" s="19">
        <f t="shared" si="14"/>
        <v>12</v>
      </c>
      <c r="AQ49" s="19">
        <f t="shared" si="14"/>
        <v>13</v>
      </c>
      <c r="AR49" s="19">
        <f t="shared" si="14"/>
        <v>14</v>
      </c>
      <c r="AS49" s="19">
        <f t="shared" si="14"/>
        <v>15</v>
      </c>
      <c r="AT49" s="19">
        <f t="shared" si="14"/>
        <v>16</v>
      </c>
      <c r="AU49" s="19">
        <f t="shared" si="14"/>
        <v>17</v>
      </c>
      <c r="AV49" s="19">
        <f t="shared" si="14"/>
        <v>18</v>
      </c>
      <c r="AW49" s="19">
        <f t="shared" si="14"/>
        <v>19</v>
      </c>
      <c r="AX49" s="19">
        <f t="shared" si="14"/>
        <v>20</v>
      </c>
      <c r="AY49" s="19">
        <f t="shared" si="14"/>
        <v>21</v>
      </c>
      <c r="AZ49" s="19">
        <f t="shared" si="14"/>
        <v>22</v>
      </c>
      <c r="BA49" s="19">
        <f t="shared" si="14"/>
        <v>23</v>
      </c>
      <c r="BB49" s="19">
        <f t="shared" si="14"/>
        <v>24</v>
      </c>
      <c r="BC49" s="19">
        <f t="shared" si="14"/>
        <v>25</v>
      </c>
      <c r="BD49" s="19">
        <f t="shared" si="14"/>
        <v>26</v>
      </c>
      <c r="BE49" s="19">
        <f t="shared" si="14"/>
        <v>27</v>
      </c>
      <c r="BF49" s="19">
        <f t="shared" si="14"/>
        <v>28</v>
      </c>
      <c r="BG49" s="19">
        <f t="shared" si="14"/>
        <v>29</v>
      </c>
      <c r="BH49" s="19">
        <f t="shared" si="14"/>
        <v>30</v>
      </c>
      <c r="BI49" s="19">
        <f t="shared" si="14"/>
        <v>31</v>
      </c>
      <c r="BJ49" s="19">
        <f t="shared" si="14"/>
        <v>32</v>
      </c>
      <c r="BK49" s="19">
        <f t="shared" si="14"/>
        <v>33</v>
      </c>
      <c r="BL49" s="19">
        <f t="shared" si="14"/>
        <v>34</v>
      </c>
      <c r="BM49" s="19">
        <f t="shared" si="14"/>
        <v>35</v>
      </c>
      <c r="BN49" s="19">
        <f t="shared" si="14"/>
        <v>36</v>
      </c>
      <c r="BO49" s="19">
        <f t="shared" si="14"/>
        <v>37</v>
      </c>
      <c r="BP49" s="19">
        <f t="shared" si="14"/>
        <v>38</v>
      </c>
      <c r="BQ49" s="19">
        <f t="shared" si="14"/>
        <v>39</v>
      </c>
      <c r="BR49" s="19">
        <f t="shared" si="14"/>
        <v>40</v>
      </c>
      <c r="BS49" s="19">
        <f t="shared" si="14"/>
        <v>41</v>
      </c>
      <c r="BT49" s="19">
        <f t="shared" si="14"/>
        <v>42</v>
      </c>
      <c r="BU49" s="19">
        <f t="shared" si="14"/>
        <v>43</v>
      </c>
      <c r="BV49" s="19">
        <f t="shared" si="14"/>
        <v>44</v>
      </c>
      <c r="BW49" s="19">
        <f t="shared" si="14"/>
        <v>45</v>
      </c>
      <c r="BX49" s="19">
        <f t="shared" si="14"/>
        <v>46</v>
      </c>
      <c r="BY49" s="19">
        <f t="shared" si="14"/>
        <v>47</v>
      </c>
      <c r="BZ49" s="19">
        <f t="shared" si="14"/>
        <v>48</v>
      </c>
      <c r="CA49" s="19">
        <f t="shared" si="14"/>
        <v>49</v>
      </c>
      <c r="CB49" s="19">
        <f t="shared" si="14"/>
        <v>50</v>
      </c>
    </row>
    <row r="50" spans="1:80" ht="15" thickBot="1" x14ac:dyDescent="0.35">
      <c r="A50" s="6" t="s">
        <v>1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AA50" s="2"/>
      <c r="AB50" s="2"/>
      <c r="AC50" s="2" t="s">
        <v>34</v>
      </c>
      <c r="AD50" s="2">
        <v>2021</v>
      </c>
      <c r="AE50" s="2">
        <v>2022</v>
      </c>
      <c r="AF50" s="2">
        <v>2023</v>
      </c>
      <c r="AG50" s="2">
        <v>2024</v>
      </c>
      <c r="AH50" s="2">
        <v>2025</v>
      </c>
      <c r="AI50" s="2">
        <v>2026</v>
      </c>
      <c r="AJ50" s="2">
        <v>2027</v>
      </c>
      <c r="AK50" s="2">
        <v>2028</v>
      </c>
      <c r="AL50" s="2">
        <v>2029</v>
      </c>
      <c r="AM50" s="2">
        <v>2030</v>
      </c>
      <c r="AN50" s="2">
        <v>2031</v>
      </c>
      <c r="AO50" s="2">
        <v>2032</v>
      </c>
      <c r="AP50" s="2">
        <v>2033</v>
      </c>
      <c r="AQ50" s="2">
        <v>2034</v>
      </c>
      <c r="AR50" s="2">
        <v>2035</v>
      </c>
      <c r="AS50" s="2">
        <v>2036</v>
      </c>
      <c r="AT50" s="2">
        <v>2037</v>
      </c>
      <c r="AU50" s="2">
        <v>2038</v>
      </c>
      <c r="AV50" s="2">
        <v>2039</v>
      </c>
      <c r="AW50" s="2">
        <v>2040</v>
      </c>
      <c r="AX50" s="2">
        <v>2041</v>
      </c>
      <c r="AY50" s="2">
        <v>2042</v>
      </c>
      <c r="AZ50" s="2">
        <v>2043</v>
      </c>
      <c r="BA50" s="2">
        <v>2044</v>
      </c>
      <c r="BB50" s="2">
        <v>2045</v>
      </c>
      <c r="BC50" s="2">
        <v>2046</v>
      </c>
      <c r="BD50" s="2">
        <v>2047</v>
      </c>
      <c r="BE50" s="2">
        <v>2048</v>
      </c>
      <c r="BF50" s="2">
        <v>2049</v>
      </c>
      <c r="BG50" s="2">
        <v>2050</v>
      </c>
      <c r="BH50" s="2">
        <v>2051</v>
      </c>
      <c r="BI50" s="2">
        <v>2052</v>
      </c>
      <c r="BJ50" s="2">
        <v>2053</v>
      </c>
      <c r="BK50" s="2">
        <v>2054</v>
      </c>
      <c r="BL50" s="2">
        <v>2055</v>
      </c>
      <c r="BM50" s="2">
        <v>2056</v>
      </c>
      <c r="BN50" s="2">
        <v>2057</v>
      </c>
      <c r="BO50" s="2">
        <v>2058</v>
      </c>
      <c r="BP50" s="2">
        <v>2059</v>
      </c>
      <c r="BQ50" s="2">
        <v>2060</v>
      </c>
      <c r="BR50" s="2">
        <v>2061</v>
      </c>
      <c r="BS50" s="2">
        <v>2062</v>
      </c>
      <c r="BT50" s="2">
        <v>2063</v>
      </c>
      <c r="BU50" s="2">
        <v>2064</v>
      </c>
      <c r="BV50" s="2">
        <v>2065</v>
      </c>
      <c r="BW50" s="2">
        <v>2066</v>
      </c>
      <c r="BX50" s="2">
        <v>2067</v>
      </c>
      <c r="BY50" s="2">
        <v>2068</v>
      </c>
      <c r="BZ50" s="2">
        <v>2069</v>
      </c>
      <c r="CA50" s="2">
        <v>2070</v>
      </c>
      <c r="CB50" s="2">
        <v>2071</v>
      </c>
    </row>
    <row r="51" spans="1:80" x14ac:dyDescent="0.3">
      <c r="A51" t="s">
        <v>12</v>
      </c>
      <c r="B51" t="s">
        <v>4</v>
      </c>
      <c r="C51" s="35"/>
      <c r="D51" s="39"/>
      <c r="E51" s="35"/>
      <c r="F51" s="39"/>
      <c r="G51" s="35"/>
      <c r="H51" s="39"/>
      <c r="I51" s="35"/>
      <c r="J51" s="39"/>
      <c r="K51" s="35"/>
      <c r="L51" s="39"/>
      <c r="N51" s="40" t="s">
        <v>113</v>
      </c>
      <c r="AA51" s="3" t="s">
        <v>18</v>
      </c>
      <c r="AB51" s="11">
        <f>SUM(AD51:CB51)</f>
        <v>0</v>
      </c>
      <c r="AC51" s="11"/>
      <c r="AD51">
        <f>C48</f>
        <v>0</v>
      </c>
      <c r="AE51" s="42">
        <f>($AD$51/(1+$AB$49)^AE49)</f>
        <v>0</v>
      </c>
      <c r="AF51" s="42">
        <f t="shared" ref="AF51:CB51" si="15">($AD$51/(1+$AB$49)^AF49)</f>
        <v>0</v>
      </c>
      <c r="AG51" s="42">
        <f t="shared" si="15"/>
        <v>0</v>
      </c>
      <c r="AH51" s="42">
        <f t="shared" si="15"/>
        <v>0</v>
      </c>
      <c r="AI51" s="42">
        <f t="shared" si="15"/>
        <v>0</v>
      </c>
      <c r="AJ51" s="42">
        <f t="shared" si="15"/>
        <v>0</v>
      </c>
      <c r="AK51" s="42">
        <f t="shared" si="15"/>
        <v>0</v>
      </c>
      <c r="AL51" s="42">
        <f t="shared" si="15"/>
        <v>0</v>
      </c>
      <c r="AM51" s="42">
        <f t="shared" si="15"/>
        <v>0</v>
      </c>
      <c r="AN51" s="42">
        <f t="shared" si="15"/>
        <v>0</v>
      </c>
      <c r="AO51" s="42">
        <f t="shared" si="15"/>
        <v>0</v>
      </c>
      <c r="AP51" s="42">
        <f t="shared" si="15"/>
        <v>0</v>
      </c>
      <c r="AQ51" s="42">
        <f t="shared" si="15"/>
        <v>0</v>
      </c>
      <c r="AR51" s="42">
        <f t="shared" si="15"/>
        <v>0</v>
      </c>
      <c r="AS51" s="42">
        <f t="shared" si="15"/>
        <v>0</v>
      </c>
      <c r="AT51" s="42">
        <f t="shared" si="15"/>
        <v>0</v>
      </c>
      <c r="AU51" s="42">
        <f t="shared" si="15"/>
        <v>0</v>
      </c>
      <c r="AV51" s="42">
        <f t="shared" si="15"/>
        <v>0</v>
      </c>
      <c r="AW51" s="42">
        <f t="shared" si="15"/>
        <v>0</v>
      </c>
      <c r="AX51" s="42">
        <f t="shared" si="15"/>
        <v>0</v>
      </c>
      <c r="AY51" s="42">
        <f t="shared" si="15"/>
        <v>0</v>
      </c>
      <c r="AZ51" s="42">
        <f t="shared" si="15"/>
        <v>0</v>
      </c>
      <c r="BA51" s="42">
        <f t="shared" si="15"/>
        <v>0</v>
      </c>
      <c r="BB51" s="42">
        <f t="shared" si="15"/>
        <v>0</v>
      </c>
      <c r="BC51" s="42">
        <f t="shared" si="15"/>
        <v>0</v>
      </c>
      <c r="BD51" s="42">
        <f t="shared" si="15"/>
        <v>0</v>
      </c>
      <c r="BE51" s="42">
        <f t="shared" si="15"/>
        <v>0</v>
      </c>
      <c r="BF51" s="42">
        <f t="shared" si="15"/>
        <v>0</v>
      </c>
      <c r="BG51" s="42">
        <f t="shared" si="15"/>
        <v>0</v>
      </c>
      <c r="BH51" s="42">
        <f t="shared" si="15"/>
        <v>0</v>
      </c>
      <c r="BI51" s="42">
        <f t="shared" si="15"/>
        <v>0</v>
      </c>
      <c r="BJ51" s="42">
        <f t="shared" si="15"/>
        <v>0</v>
      </c>
      <c r="BK51" s="42">
        <f t="shared" si="15"/>
        <v>0</v>
      </c>
      <c r="BL51" s="42">
        <f t="shared" si="15"/>
        <v>0</v>
      </c>
      <c r="BM51" s="42">
        <f t="shared" si="15"/>
        <v>0</v>
      </c>
      <c r="BN51" s="42">
        <f t="shared" si="15"/>
        <v>0</v>
      </c>
      <c r="BO51" s="42">
        <f t="shared" si="15"/>
        <v>0</v>
      </c>
      <c r="BP51" s="42">
        <f t="shared" si="15"/>
        <v>0</v>
      </c>
      <c r="BQ51" s="42">
        <f t="shared" si="15"/>
        <v>0</v>
      </c>
      <c r="BR51" s="42">
        <f t="shared" si="15"/>
        <v>0</v>
      </c>
      <c r="BS51" s="42">
        <f t="shared" si="15"/>
        <v>0</v>
      </c>
      <c r="BT51" s="42">
        <f t="shared" si="15"/>
        <v>0</v>
      </c>
      <c r="BU51" s="42">
        <f t="shared" si="15"/>
        <v>0</v>
      </c>
      <c r="BV51" s="42">
        <f t="shared" si="15"/>
        <v>0</v>
      </c>
      <c r="BW51" s="42">
        <f t="shared" si="15"/>
        <v>0</v>
      </c>
      <c r="BX51" s="42">
        <f t="shared" si="15"/>
        <v>0</v>
      </c>
      <c r="BY51" s="42">
        <f t="shared" si="15"/>
        <v>0</v>
      </c>
      <c r="BZ51" s="42">
        <f t="shared" si="15"/>
        <v>0</v>
      </c>
      <c r="CA51" s="42">
        <f t="shared" si="15"/>
        <v>0</v>
      </c>
      <c r="CB51" s="42">
        <f t="shared" si="15"/>
        <v>0</v>
      </c>
    </row>
    <row r="52" spans="1:80" x14ac:dyDescent="0.3">
      <c r="B52" t="s">
        <v>5</v>
      </c>
      <c r="C52" s="32"/>
      <c r="D52" s="38"/>
      <c r="E52" s="32"/>
      <c r="F52" s="38"/>
      <c r="G52" s="32"/>
      <c r="H52" s="38"/>
      <c r="I52" s="32"/>
      <c r="J52" s="38"/>
      <c r="K52" s="32"/>
      <c r="L52" s="38"/>
      <c r="AA52" s="3" t="s">
        <v>19</v>
      </c>
      <c r="AB52" s="11">
        <f>SUM(AD52:CB52)</f>
        <v>0</v>
      </c>
      <c r="AC52" s="11"/>
      <c r="AD52">
        <f>D48</f>
        <v>0</v>
      </c>
      <c r="AE52" s="42">
        <f>($AD$52/(1+$AB$49)^AE49)</f>
        <v>0</v>
      </c>
      <c r="AF52" s="42">
        <f>($AD$52/(1+$AB$49)^AF49)</f>
        <v>0</v>
      </c>
      <c r="AG52" s="42">
        <f t="shared" ref="AG52:CA52" si="16">($AD$52/(1+$AB$49)^AG49)</f>
        <v>0</v>
      </c>
      <c r="AH52" s="42">
        <f t="shared" si="16"/>
        <v>0</v>
      </c>
      <c r="AI52" s="42">
        <f t="shared" si="16"/>
        <v>0</v>
      </c>
      <c r="AJ52" s="42">
        <f t="shared" si="16"/>
        <v>0</v>
      </c>
      <c r="AK52" s="42">
        <f t="shared" si="16"/>
        <v>0</v>
      </c>
      <c r="AL52" s="42">
        <f t="shared" si="16"/>
        <v>0</v>
      </c>
      <c r="AM52" s="42">
        <f t="shared" si="16"/>
        <v>0</v>
      </c>
      <c r="AN52" s="42">
        <f t="shared" si="16"/>
        <v>0</v>
      </c>
      <c r="AO52" s="42">
        <f t="shared" si="16"/>
        <v>0</v>
      </c>
      <c r="AP52" s="42">
        <f t="shared" si="16"/>
        <v>0</v>
      </c>
      <c r="AQ52" s="42">
        <f t="shared" si="16"/>
        <v>0</v>
      </c>
      <c r="AR52" s="42">
        <f t="shared" si="16"/>
        <v>0</v>
      </c>
      <c r="AS52" s="42">
        <f t="shared" si="16"/>
        <v>0</v>
      </c>
      <c r="AT52" s="42">
        <f t="shared" si="16"/>
        <v>0</v>
      </c>
      <c r="AU52" s="42">
        <f t="shared" si="16"/>
        <v>0</v>
      </c>
      <c r="AV52" s="42">
        <f t="shared" si="16"/>
        <v>0</v>
      </c>
      <c r="AW52" s="42">
        <f t="shared" si="16"/>
        <v>0</v>
      </c>
      <c r="AX52" s="42">
        <f t="shared" si="16"/>
        <v>0</v>
      </c>
      <c r="AY52" s="42">
        <f t="shared" si="16"/>
        <v>0</v>
      </c>
      <c r="AZ52" s="42">
        <f t="shared" si="16"/>
        <v>0</v>
      </c>
      <c r="BA52" s="42">
        <f t="shared" si="16"/>
        <v>0</v>
      </c>
      <c r="BB52" s="42">
        <f t="shared" si="16"/>
        <v>0</v>
      </c>
      <c r="BC52" s="42">
        <f t="shared" si="16"/>
        <v>0</v>
      </c>
      <c r="BD52" s="42">
        <f t="shared" si="16"/>
        <v>0</v>
      </c>
      <c r="BE52" s="42">
        <f t="shared" si="16"/>
        <v>0</v>
      </c>
      <c r="BF52" s="42">
        <f t="shared" si="16"/>
        <v>0</v>
      </c>
      <c r="BG52" s="42">
        <f t="shared" si="16"/>
        <v>0</v>
      </c>
      <c r="BH52" s="42">
        <f t="shared" si="16"/>
        <v>0</v>
      </c>
      <c r="BI52" s="42">
        <f t="shared" si="16"/>
        <v>0</v>
      </c>
      <c r="BJ52" s="42">
        <f>($AD$52/(1+$AB$49)^BJ49)</f>
        <v>0</v>
      </c>
      <c r="BK52" s="42">
        <f t="shared" si="16"/>
        <v>0</v>
      </c>
      <c r="BL52" s="42">
        <f t="shared" si="16"/>
        <v>0</v>
      </c>
      <c r="BM52" s="42">
        <f t="shared" si="16"/>
        <v>0</v>
      </c>
      <c r="BN52" s="42">
        <f t="shared" si="16"/>
        <v>0</v>
      </c>
      <c r="BO52" s="42">
        <f t="shared" si="16"/>
        <v>0</v>
      </c>
      <c r="BP52" s="42">
        <f t="shared" si="16"/>
        <v>0</v>
      </c>
      <c r="BQ52" s="42">
        <f t="shared" si="16"/>
        <v>0</v>
      </c>
      <c r="BR52" s="42">
        <f t="shared" si="16"/>
        <v>0</v>
      </c>
      <c r="BS52" s="42">
        <f t="shared" si="16"/>
        <v>0</v>
      </c>
      <c r="BT52" s="42">
        <f t="shared" si="16"/>
        <v>0</v>
      </c>
      <c r="BU52" s="42">
        <f t="shared" si="16"/>
        <v>0</v>
      </c>
      <c r="BV52" s="42">
        <f t="shared" si="16"/>
        <v>0</v>
      </c>
      <c r="BW52" s="42">
        <f t="shared" si="16"/>
        <v>0</v>
      </c>
      <c r="BX52" s="42">
        <f t="shared" si="16"/>
        <v>0</v>
      </c>
      <c r="BY52" s="42">
        <f t="shared" si="16"/>
        <v>0</v>
      </c>
      <c r="BZ52" s="42">
        <f t="shared" si="16"/>
        <v>0</v>
      </c>
      <c r="CA52" s="42">
        <f t="shared" si="16"/>
        <v>0</v>
      </c>
      <c r="CB52" s="42">
        <f>($AD$52/(1+$AB$49)^CB49)</f>
        <v>0</v>
      </c>
    </row>
    <row r="53" spans="1:80" x14ac:dyDescent="0.3">
      <c r="B53" t="s">
        <v>6</v>
      </c>
      <c r="C53" s="32"/>
      <c r="D53" s="38"/>
      <c r="E53" s="32"/>
      <c r="F53" s="38"/>
      <c r="G53" s="32"/>
      <c r="H53" s="38"/>
      <c r="I53" s="32"/>
      <c r="J53" s="38"/>
      <c r="K53" s="32"/>
      <c r="L53" s="38"/>
      <c r="AA53" s="3" t="s">
        <v>20</v>
      </c>
      <c r="AB53" s="11">
        <f t="shared" ref="AB53:AB54" si="17">SUM(AD53:CB53)</f>
        <v>0</v>
      </c>
      <c r="AC53" s="11"/>
      <c r="AD53">
        <f>E48</f>
        <v>0</v>
      </c>
      <c r="AE53" s="42">
        <f>($AD$53/(1+$AB$49)^AE49)</f>
        <v>0</v>
      </c>
      <c r="AF53" s="42">
        <f t="shared" ref="AF53:CB53" si="18">($AD$53/(1+$AB$49)^AF49)</f>
        <v>0</v>
      </c>
      <c r="AG53" s="42">
        <f t="shared" si="18"/>
        <v>0</v>
      </c>
      <c r="AH53" s="42">
        <f t="shared" si="18"/>
        <v>0</v>
      </c>
      <c r="AI53" s="42">
        <f t="shared" si="18"/>
        <v>0</v>
      </c>
      <c r="AJ53" s="42">
        <f t="shared" si="18"/>
        <v>0</v>
      </c>
      <c r="AK53" s="42">
        <f t="shared" si="18"/>
        <v>0</v>
      </c>
      <c r="AL53" s="42">
        <f t="shared" si="18"/>
        <v>0</v>
      </c>
      <c r="AM53" s="42">
        <f t="shared" si="18"/>
        <v>0</v>
      </c>
      <c r="AN53" s="42">
        <f t="shared" si="18"/>
        <v>0</v>
      </c>
      <c r="AO53" s="42">
        <f t="shared" si="18"/>
        <v>0</v>
      </c>
      <c r="AP53" s="42">
        <f t="shared" si="18"/>
        <v>0</v>
      </c>
      <c r="AQ53" s="42">
        <f t="shared" si="18"/>
        <v>0</v>
      </c>
      <c r="AR53" s="42">
        <f t="shared" si="18"/>
        <v>0</v>
      </c>
      <c r="AS53" s="42">
        <f t="shared" si="18"/>
        <v>0</v>
      </c>
      <c r="AT53" s="42">
        <f t="shared" si="18"/>
        <v>0</v>
      </c>
      <c r="AU53" s="42">
        <f t="shared" si="18"/>
        <v>0</v>
      </c>
      <c r="AV53" s="42">
        <f t="shared" si="18"/>
        <v>0</v>
      </c>
      <c r="AW53" s="42">
        <f t="shared" si="18"/>
        <v>0</v>
      </c>
      <c r="AX53" s="42">
        <f t="shared" si="18"/>
        <v>0</v>
      </c>
      <c r="AY53" s="42">
        <f t="shared" si="18"/>
        <v>0</v>
      </c>
      <c r="AZ53" s="42">
        <f t="shared" si="18"/>
        <v>0</v>
      </c>
      <c r="BA53" s="42">
        <f t="shared" si="18"/>
        <v>0</v>
      </c>
      <c r="BB53" s="42">
        <f t="shared" si="18"/>
        <v>0</v>
      </c>
      <c r="BC53" s="42">
        <f t="shared" si="18"/>
        <v>0</v>
      </c>
      <c r="BD53" s="42">
        <f t="shared" si="18"/>
        <v>0</v>
      </c>
      <c r="BE53" s="42">
        <f t="shared" si="18"/>
        <v>0</v>
      </c>
      <c r="BF53" s="42">
        <f t="shared" si="18"/>
        <v>0</v>
      </c>
      <c r="BG53" s="42">
        <f t="shared" si="18"/>
        <v>0</v>
      </c>
      <c r="BH53" s="42">
        <f t="shared" si="18"/>
        <v>0</v>
      </c>
      <c r="BI53" s="42">
        <f t="shared" si="18"/>
        <v>0</v>
      </c>
      <c r="BJ53" s="42">
        <f t="shared" si="18"/>
        <v>0</v>
      </c>
      <c r="BK53" s="42">
        <f t="shared" si="18"/>
        <v>0</v>
      </c>
      <c r="BL53" s="42">
        <f t="shared" si="18"/>
        <v>0</v>
      </c>
      <c r="BM53" s="42">
        <f t="shared" si="18"/>
        <v>0</v>
      </c>
      <c r="BN53" s="42">
        <f t="shared" si="18"/>
        <v>0</v>
      </c>
      <c r="BO53" s="42">
        <f t="shared" si="18"/>
        <v>0</v>
      </c>
      <c r="BP53" s="42">
        <f t="shared" si="18"/>
        <v>0</v>
      </c>
      <c r="BQ53" s="42">
        <f t="shared" si="18"/>
        <v>0</v>
      </c>
      <c r="BR53" s="42">
        <f t="shared" si="18"/>
        <v>0</v>
      </c>
      <c r="BS53" s="42">
        <f t="shared" si="18"/>
        <v>0</v>
      </c>
      <c r="BT53" s="42">
        <f t="shared" si="18"/>
        <v>0</v>
      </c>
      <c r="BU53" s="42">
        <f t="shared" si="18"/>
        <v>0</v>
      </c>
      <c r="BV53" s="42">
        <f t="shared" si="18"/>
        <v>0</v>
      </c>
      <c r="BW53" s="42">
        <f t="shared" si="18"/>
        <v>0</v>
      </c>
      <c r="BX53" s="42">
        <f t="shared" si="18"/>
        <v>0</v>
      </c>
      <c r="BY53" s="42">
        <f t="shared" si="18"/>
        <v>0</v>
      </c>
      <c r="BZ53" s="42">
        <f t="shared" si="18"/>
        <v>0</v>
      </c>
      <c r="CA53" s="42">
        <f t="shared" si="18"/>
        <v>0</v>
      </c>
      <c r="CB53" s="42">
        <f t="shared" si="18"/>
        <v>0</v>
      </c>
    </row>
    <row r="54" spans="1:80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AA54" s="3" t="s">
        <v>21</v>
      </c>
      <c r="AB54" s="11">
        <f t="shared" si="17"/>
        <v>0</v>
      </c>
      <c r="AC54" s="11"/>
      <c r="AD54">
        <f>F48</f>
        <v>0</v>
      </c>
      <c r="AE54" s="42">
        <f>($AD$54/(1+$AB$49)^AE49)</f>
        <v>0</v>
      </c>
      <c r="AF54" s="42">
        <f t="shared" ref="AF54:CB54" si="19">($AD$54/(1+$AB$49)^AF49)</f>
        <v>0</v>
      </c>
      <c r="AG54" s="42">
        <f t="shared" si="19"/>
        <v>0</v>
      </c>
      <c r="AH54" s="42">
        <f t="shared" si="19"/>
        <v>0</v>
      </c>
      <c r="AI54" s="42">
        <f t="shared" si="19"/>
        <v>0</v>
      </c>
      <c r="AJ54" s="42">
        <f t="shared" si="19"/>
        <v>0</v>
      </c>
      <c r="AK54" s="42">
        <f t="shared" si="19"/>
        <v>0</v>
      </c>
      <c r="AL54" s="42">
        <f t="shared" si="19"/>
        <v>0</v>
      </c>
      <c r="AM54" s="42">
        <f t="shared" si="19"/>
        <v>0</v>
      </c>
      <c r="AN54" s="42">
        <f t="shared" si="19"/>
        <v>0</v>
      </c>
      <c r="AO54" s="42">
        <f t="shared" si="19"/>
        <v>0</v>
      </c>
      <c r="AP54" s="42">
        <f t="shared" si="19"/>
        <v>0</v>
      </c>
      <c r="AQ54" s="42">
        <f t="shared" si="19"/>
        <v>0</v>
      </c>
      <c r="AR54" s="42">
        <f t="shared" si="19"/>
        <v>0</v>
      </c>
      <c r="AS54" s="42">
        <f t="shared" si="19"/>
        <v>0</v>
      </c>
      <c r="AT54" s="42">
        <f t="shared" si="19"/>
        <v>0</v>
      </c>
      <c r="AU54" s="42">
        <f t="shared" si="19"/>
        <v>0</v>
      </c>
      <c r="AV54" s="42">
        <f t="shared" si="19"/>
        <v>0</v>
      </c>
      <c r="AW54" s="42">
        <f t="shared" si="19"/>
        <v>0</v>
      </c>
      <c r="AX54" s="42">
        <f t="shared" si="19"/>
        <v>0</v>
      </c>
      <c r="AY54" s="42">
        <f t="shared" si="19"/>
        <v>0</v>
      </c>
      <c r="AZ54" s="42">
        <f t="shared" si="19"/>
        <v>0</v>
      </c>
      <c r="BA54" s="42">
        <f t="shared" si="19"/>
        <v>0</v>
      </c>
      <c r="BB54" s="42">
        <f t="shared" si="19"/>
        <v>0</v>
      </c>
      <c r="BC54" s="42">
        <f t="shared" si="19"/>
        <v>0</v>
      </c>
      <c r="BD54" s="42">
        <f t="shared" si="19"/>
        <v>0</v>
      </c>
      <c r="BE54" s="42">
        <f t="shared" si="19"/>
        <v>0</v>
      </c>
      <c r="BF54" s="42">
        <f t="shared" si="19"/>
        <v>0</v>
      </c>
      <c r="BG54" s="42">
        <f t="shared" si="19"/>
        <v>0</v>
      </c>
      <c r="BH54" s="42">
        <f t="shared" si="19"/>
        <v>0</v>
      </c>
      <c r="BI54" s="42">
        <f t="shared" si="19"/>
        <v>0</v>
      </c>
      <c r="BJ54" s="42">
        <f t="shared" si="19"/>
        <v>0</v>
      </c>
      <c r="BK54" s="42">
        <f t="shared" si="19"/>
        <v>0</v>
      </c>
      <c r="BL54" s="42">
        <f t="shared" si="19"/>
        <v>0</v>
      </c>
      <c r="BM54" s="42">
        <f t="shared" si="19"/>
        <v>0</v>
      </c>
      <c r="BN54" s="42">
        <f t="shared" si="19"/>
        <v>0</v>
      </c>
      <c r="BO54" s="42">
        <f t="shared" si="19"/>
        <v>0</v>
      </c>
      <c r="BP54" s="42">
        <f t="shared" si="19"/>
        <v>0</v>
      </c>
      <c r="BQ54" s="42">
        <f t="shared" si="19"/>
        <v>0</v>
      </c>
      <c r="BR54" s="42">
        <f t="shared" si="19"/>
        <v>0</v>
      </c>
      <c r="BS54" s="42">
        <f t="shared" si="19"/>
        <v>0</v>
      </c>
      <c r="BT54" s="42">
        <f t="shared" si="19"/>
        <v>0</v>
      </c>
      <c r="BU54" s="42">
        <f t="shared" si="19"/>
        <v>0</v>
      </c>
      <c r="BV54" s="42">
        <f t="shared" si="19"/>
        <v>0</v>
      </c>
      <c r="BW54" s="42">
        <f t="shared" si="19"/>
        <v>0</v>
      </c>
      <c r="BX54" s="42">
        <f t="shared" si="19"/>
        <v>0</v>
      </c>
      <c r="BY54" s="42">
        <f t="shared" si="19"/>
        <v>0</v>
      </c>
      <c r="BZ54" s="42">
        <f t="shared" si="19"/>
        <v>0</v>
      </c>
      <c r="CA54" s="42">
        <f t="shared" si="19"/>
        <v>0</v>
      </c>
      <c r="CB54" s="42">
        <f t="shared" si="19"/>
        <v>0</v>
      </c>
    </row>
    <row r="55" spans="1:80" x14ac:dyDescent="0.3">
      <c r="A55" t="s">
        <v>13</v>
      </c>
      <c r="B55" t="s">
        <v>4</v>
      </c>
      <c r="C55">
        <f>C51/100*($C$22*C39)</f>
        <v>0</v>
      </c>
      <c r="D55">
        <f t="shared" ref="D55:L55" si="20">D51/100*($C$22*D39)</f>
        <v>0</v>
      </c>
      <c r="E55">
        <f t="shared" si="20"/>
        <v>0</v>
      </c>
      <c r="F55">
        <f t="shared" si="20"/>
        <v>0</v>
      </c>
      <c r="G55">
        <f t="shared" si="20"/>
        <v>0</v>
      </c>
      <c r="H55">
        <f t="shared" si="20"/>
        <v>0</v>
      </c>
      <c r="I55">
        <f t="shared" si="20"/>
        <v>0</v>
      </c>
      <c r="J55">
        <f t="shared" si="20"/>
        <v>0</v>
      </c>
      <c r="K55">
        <f t="shared" si="20"/>
        <v>0</v>
      </c>
      <c r="L55">
        <f t="shared" si="20"/>
        <v>0</v>
      </c>
      <c r="AA55" s="3" t="s">
        <v>62</v>
      </c>
      <c r="AB55" s="11">
        <f>SUM(AD55:CB55)</f>
        <v>0</v>
      </c>
      <c r="AC55" s="11"/>
      <c r="AD55">
        <f>G48</f>
        <v>0</v>
      </c>
      <c r="AE55" s="42">
        <f>($AD$55/(1+$AB$49)^AE49)</f>
        <v>0</v>
      </c>
      <c r="AF55" s="42">
        <f t="shared" ref="AF55:CB55" si="21">($AD$55/(1+$AB$49)^AF49)</f>
        <v>0</v>
      </c>
      <c r="AG55" s="42">
        <f t="shared" si="21"/>
        <v>0</v>
      </c>
      <c r="AH55" s="42">
        <f t="shared" si="21"/>
        <v>0</v>
      </c>
      <c r="AI55" s="42">
        <f t="shared" si="21"/>
        <v>0</v>
      </c>
      <c r="AJ55" s="42">
        <f t="shared" si="21"/>
        <v>0</v>
      </c>
      <c r="AK55" s="42">
        <f t="shared" si="21"/>
        <v>0</v>
      </c>
      <c r="AL55" s="42">
        <f t="shared" si="21"/>
        <v>0</v>
      </c>
      <c r="AM55" s="42">
        <f t="shared" si="21"/>
        <v>0</v>
      </c>
      <c r="AN55" s="42">
        <f t="shared" si="21"/>
        <v>0</v>
      </c>
      <c r="AO55" s="42">
        <f t="shared" si="21"/>
        <v>0</v>
      </c>
      <c r="AP55" s="42">
        <f t="shared" si="21"/>
        <v>0</v>
      </c>
      <c r="AQ55" s="42">
        <f t="shared" si="21"/>
        <v>0</v>
      </c>
      <c r="AR55" s="42">
        <f t="shared" si="21"/>
        <v>0</v>
      </c>
      <c r="AS55" s="42">
        <f t="shared" si="21"/>
        <v>0</v>
      </c>
      <c r="AT55" s="42">
        <f t="shared" si="21"/>
        <v>0</v>
      </c>
      <c r="AU55" s="42">
        <f t="shared" si="21"/>
        <v>0</v>
      </c>
      <c r="AV55" s="42">
        <f t="shared" si="21"/>
        <v>0</v>
      </c>
      <c r="AW55" s="42">
        <f t="shared" si="21"/>
        <v>0</v>
      </c>
      <c r="AX55" s="42">
        <f t="shared" si="21"/>
        <v>0</v>
      </c>
      <c r="AY55" s="42">
        <f t="shared" si="21"/>
        <v>0</v>
      </c>
      <c r="AZ55" s="42">
        <f t="shared" si="21"/>
        <v>0</v>
      </c>
      <c r="BA55" s="42">
        <f t="shared" si="21"/>
        <v>0</v>
      </c>
      <c r="BB55" s="42">
        <f t="shared" si="21"/>
        <v>0</v>
      </c>
      <c r="BC55" s="42">
        <f t="shared" si="21"/>
        <v>0</v>
      </c>
      <c r="BD55" s="42">
        <f t="shared" si="21"/>
        <v>0</v>
      </c>
      <c r="BE55" s="42">
        <f t="shared" si="21"/>
        <v>0</v>
      </c>
      <c r="BF55" s="42">
        <f t="shared" si="21"/>
        <v>0</v>
      </c>
      <c r="BG55" s="42">
        <f t="shared" si="21"/>
        <v>0</v>
      </c>
      <c r="BH55" s="42">
        <f t="shared" si="21"/>
        <v>0</v>
      </c>
      <c r="BI55" s="42">
        <f t="shared" si="21"/>
        <v>0</v>
      </c>
      <c r="BJ55" s="42">
        <f t="shared" si="21"/>
        <v>0</v>
      </c>
      <c r="BK55" s="42">
        <f t="shared" si="21"/>
        <v>0</v>
      </c>
      <c r="BL55" s="42">
        <f t="shared" si="21"/>
        <v>0</v>
      </c>
      <c r="BM55" s="42">
        <f t="shared" si="21"/>
        <v>0</v>
      </c>
      <c r="BN55" s="42">
        <f t="shared" si="21"/>
        <v>0</v>
      </c>
      <c r="BO55" s="42">
        <f t="shared" si="21"/>
        <v>0</v>
      </c>
      <c r="BP55" s="42">
        <f t="shared" si="21"/>
        <v>0</v>
      </c>
      <c r="BQ55" s="42">
        <f t="shared" si="21"/>
        <v>0</v>
      </c>
      <c r="BR55" s="42">
        <f t="shared" si="21"/>
        <v>0</v>
      </c>
      <c r="BS55" s="42">
        <f t="shared" si="21"/>
        <v>0</v>
      </c>
      <c r="BT55" s="42">
        <f t="shared" si="21"/>
        <v>0</v>
      </c>
      <c r="BU55" s="42">
        <f t="shared" si="21"/>
        <v>0</v>
      </c>
      <c r="BV55" s="42">
        <f t="shared" si="21"/>
        <v>0</v>
      </c>
      <c r="BW55" s="42">
        <f t="shared" si="21"/>
        <v>0</v>
      </c>
      <c r="BX55" s="42">
        <f t="shared" si="21"/>
        <v>0</v>
      </c>
      <c r="BY55" s="42">
        <f t="shared" si="21"/>
        <v>0</v>
      </c>
      <c r="BZ55" s="42">
        <f t="shared" si="21"/>
        <v>0</v>
      </c>
      <c r="CA55" s="42">
        <f t="shared" si="21"/>
        <v>0</v>
      </c>
      <c r="CB55" s="42">
        <f t="shared" si="21"/>
        <v>0</v>
      </c>
    </row>
    <row r="56" spans="1:80" x14ac:dyDescent="0.3">
      <c r="B56" t="s">
        <v>88</v>
      </c>
      <c r="C56" s="32"/>
      <c r="D56" s="38"/>
      <c r="E56" s="32"/>
      <c r="F56" s="38"/>
      <c r="G56" s="32"/>
      <c r="H56" s="38"/>
      <c r="I56" s="32"/>
      <c r="J56" s="38"/>
      <c r="K56" s="32"/>
      <c r="L56" s="38"/>
      <c r="N56" s="40" t="s">
        <v>114</v>
      </c>
      <c r="AA56" s="3" t="s">
        <v>63</v>
      </c>
      <c r="AB56" s="11">
        <f t="shared" ref="AB56:AB60" si="22">SUM(AD56:CB56)</f>
        <v>0</v>
      </c>
      <c r="AC56" s="11"/>
      <c r="AD56">
        <f>H48</f>
        <v>0</v>
      </c>
      <c r="AE56" s="42">
        <f>($AD$56/(1+$AB$49)^AE49)</f>
        <v>0</v>
      </c>
      <c r="AF56" s="42">
        <f t="shared" ref="AF56:CB56" si="23">($AD$56/(1+$AB$49)^AF49)</f>
        <v>0</v>
      </c>
      <c r="AG56" s="42">
        <f t="shared" si="23"/>
        <v>0</v>
      </c>
      <c r="AH56" s="42">
        <f t="shared" si="23"/>
        <v>0</v>
      </c>
      <c r="AI56" s="42">
        <f t="shared" si="23"/>
        <v>0</v>
      </c>
      <c r="AJ56" s="42">
        <f t="shared" si="23"/>
        <v>0</v>
      </c>
      <c r="AK56" s="42">
        <f t="shared" si="23"/>
        <v>0</v>
      </c>
      <c r="AL56" s="42">
        <f t="shared" si="23"/>
        <v>0</v>
      </c>
      <c r="AM56" s="42">
        <f t="shared" si="23"/>
        <v>0</v>
      </c>
      <c r="AN56" s="42">
        <f t="shared" si="23"/>
        <v>0</v>
      </c>
      <c r="AO56" s="42">
        <f t="shared" si="23"/>
        <v>0</v>
      </c>
      <c r="AP56" s="42">
        <f t="shared" si="23"/>
        <v>0</v>
      </c>
      <c r="AQ56" s="42">
        <f t="shared" si="23"/>
        <v>0</v>
      </c>
      <c r="AR56" s="42">
        <f t="shared" si="23"/>
        <v>0</v>
      </c>
      <c r="AS56" s="42">
        <f t="shared" si="23"/>
        <v>0</v>
      </c>
      <c r="AT56" s="42">
        <f t="shared" si="23"/>
        <v>0</v>
      </c>
      <c r="AU56" s="42">
        <f t="shared" si="23"/>
        <v>0</v>
      </c>
      <c r="AV56" s="42">
        <f t="shared" si="23"/>
        <v>0</v>
      </c>
      <c r="AW56" s="42">
        <f t="shared" si="23"/>
        <v>0</v>
      </c>
      <c r="AX56" s="42">
        <f t="shared" si="23"/>
        <v>0</v>
      </c>
      <c r="AY56" s="42">
        <f t="shared" si="23"/>
        <v>0</v>
      </c>
      <c r="AZ56" s="42">
        <f t="shared" si="23"/>
        <v>0</v>
      </c>
      <c r="BA56" s="42">
        <f t="shared" si="23"/>
        <v>0</v>
      </c>
      <c r="BB56" s="42">
        <f t="shared" si="23"/>
        <v>0</v>
      </c>
      <c r="BC56" s="42">
        <f t="shared" si="23"/>
        <v>0</v>
      </c>
      <c r="BD56" s="42">
        <f t="shared" si="23"/>
        <v>0</v>
      </c>
      <c r="BE56" s="42">
        <f t="shared" si="23"/>
        <v>0</v>
      </c>
      <c r="BF56" s="42">
        <f t="shared" si="23"/>
        <v>0</v>
      </c>
      <c r="BG56" s="42">
        <f t="shared" si="23"/>
        <v>0</v>
      </c>
      <c r="BH56" s="42">
        <f t="shared" si="23"/>
        <v>0</v>
      </c>
      <c r="BI56" s="42">
        <f t="shared" si="23"/>
        <v>0</v>
      </c>
      <c r="BJ56" s="42">
        <f t="shared" si="23"/>
        <v>0</v>
      </c>
      <c r="BK56" s="42">
        <f t="shared" si="23"/>
        <v>0</v>
      </c>
      <c r="BL56" s="42">
        <f t="shared" si="23"/>
        <v>0</v>
      </c>
      <c r="BM56" s="42">
        <f t="shared" si="23"/>
        <v>0</v>
      </c>
      <c r="BN56" s="42">
        <f t="shared" si="23"/>
        <v>0</v>
      </c>
      <c r="BO56" s="42">
        <f t="shared" si="23"/>
        <v>0</v>
      </c>
      <c r="BP56" s="42">
        <f t="shared" si="23"/>
        <v>0</v>
      </c>
      <c r="BQ56" s="42">
        <f t="shared" si="23"/>
        <v>0</v>
      </c>
      <c r="BR56" s="42">
        <f t="shared" si="23"/>
        <v>0</v>
      </c>
      <c r="BS56" s="42">
        <f t="shared" si="23"/>
        <v>0</v>
      </c>
      <c r="BT56" s="42">
        <f t="shared" si="23"/>
        <v>0</v>
      </c>
      <c r="BU56" s="42">
        <f t="shared" si="23"/>
        <v>0</v>
      </c>
      <c r="BV56" s="42">
        <f t="shared" si="23"/>
        <v>0</v>
      </c>
      <c r="BW56" s="42">
        <f t="shared" si="23"/>
        <v>0</v>
      </c>
      <c r="BX56" s="42">
        <f t="shared" si="23"/>
        <v>0</v>
      </c>
      <c r="BY56" s="42">
        <f t="shared" si="23"/>
        <v>0</v>
      </c>
      <c r="BZ56" s="42">
        <f t="shared" si="23"/>
        <v>0</v>
      </c>
      <c r="CA56" s="42">
        <f t="shared" si="23"/>
        <v>0</v>
      </c>
      <c r="CB56" s="42">
        <f t="shared" si="23"/>
        <v>0</v>
      </c>
    </row>
    <row r="57" spans="1:80" x14ac:dyDescent="0.3">
      <c r="B57" t="s">
        <v>5</v>
      </c>
      <c r="C57">
        <f>C52/100*($C$22*C39)</f>
        <v>0</v>
      </c>
      <c r="D57">
        <f t="shared" ref="D57:F57" si="24">D52/100*($C$22*D39)</f>
        <v>0</v>
      </c>
      <c r="E57">
        <f t="shared" si="24"/>
        <v>0</v>
      </c>
      <c r="F57">
        <f t="shared" si="24"/>
        <v>0</v>
      </c>
      <c r="G57">
        <f>G52/100*($C$22*G39)</f>
        <v>0</v>
      </c>
      <c r="H57">
        <f t="shared" ref="H57:K57" si="25">H52/100*($C$22*H39)</f>
        <v>0</v>
      </c>
      <c r="I57">
        <f t="shared" si="25"/>
        <v>0</v>
      </c>
      <c r="J57">
        <f t="shared" si="25"/>
        <v>0</v>
      </c>
      <c r="K57">
        <f t="shared" si="25"/>
        <v>0</v>
      </c>
      <c r="L57">
        <f>L52/100*($C$22*L39)</f>
        <v>0</v>
      </c>
      <c r="AA57" s="3" t="s">
        <v>64</v>
      </c>
      <c r="AB57" s="11">
        <f t="shared" si="22"/>
        <v>0</v>
      </c>
      <c r="AC57" s="11"/>
      <c r="AD57">
        <f>I48</f>
        <v>0</v>
      </c>
      <c r="AE57" s="42">
        <f>($AD$57/(1+$AB$49)^AE49)</f>
        <v>0</v>
      </c>
      <c r="AF57" s="42">
        <f t="shared" ref="AF57:CB57" si="26">($AD$57/(1+$AB$49)^AF49)</f>
        <v>0</v>
      </c>
      <c r="AG57" s="42">
        <f t="shared" si="26"/>
        <v>0</v>
      </c>
      <c r="AH57" s="42">
        <f t="shared" si="26"/>
        <v>0</v>
      </c>
      <c r="AI57" s="42">
        <f t="shared" si="26"/>
        <v>0</v>
      </c>
      <c r="AJ57" s="42">
        <f t="shared" si="26"/>
        <v>0</v>
      </c>
      <c r="AK57" s="42">
        <f t="shared" si="26"/>
        <v>0</v>
      </c>
      <c r="AL57" s="42">
        <f t="shared" si="26"/>
        <v>0</v>
      </c>
      <c r="AM57" s="42">
        <f t="shared" si="26"/>
        <v>0</v>
      </c>
      <c r="AN57" s="42">
        <f t="shared" si="26"/>
        <v>0</v>
      </c>
      <c r="AO57" s="42">
        <f t="shared" si="26"/>
        <v>0</v>
      </c>
      <c r="AP57" s="42">
        <f t="shared" si="26"/>
        <v>0</v>
      </c>
      <c r="AQ57" s="42">
        <f t="shared" si="26"/>
        <v>0</v>
      </c>
      <c r="AR57" s="42">
        <f t="shared" si="26"/>
        <v>0</v>
      </c>
      <c r="AS57" s="42">
        <f t="shared" si="26"/>
        <v>0</v>
      </c>
      <c r="AT57" s="42">
        <f t="shared" si="26"/>
        <v>0</v>
      </c>
      <c r="AU57" s="42">
        <f t="shared" si="26"/>
        <v>0</v>
      </c>
      <c r="AV57" s="42">
        <f t="shared" si="26"/>
        <v>0</v>
      </c>
      <c r="AW57" s="42">
        <f t="shared" si="26"/>
        <v>0</v>
      </c>
      <c r="AX57" s="42">
        <f t="shared" si="26"/>
        <v>0</v>
      </c>
      <c r="AY57" s="42">
        <f t="shared" si="26"/>
        <v>0</v>
      </c>
      <c r="AZ57" s="42">
        <f t="shared" si="26"/>
        <v>0</v>
      </c>
      <c r="BA57" s="42">
        <f t="shared" si="26"/>
        <v>0</v>
      </c>
      <c r="BB57" s="42">
        <f t="shared" si="26"/>
        <v>0</v>
      </c>
      <c r="BC57" s="42">
        <f t="shared" si="26"/>
        <v>0</v>
      </c>
      <c r="BD57" s="42">
        <f t="shared" si="26"/>
        <v>0</v>
      </c>
      <c r="BE57" s="42">
        <f t="shared" si="26"/>
        <v>0</v>
      </c>
      <c r="BF57" s="42">
        <f t="shared" si="26"/>
        <v>0</v>
      </c>
      <c r="BG57" s="42">
        <f t="shared" si="26"/>
        <v>0</v>
      </c>
      <c r="BH57" s="42">
        <f t="shared" si="26"/>
        <v>0</v>
      </c>
      <c r="BI57" s="42">
        <f t="shared" si="26"/>
        <v>0</v>
      </c>
      <c r="BJ57" s="42">
        <f t="shared" si="26"/>
        <v>0</v>
      </c>
      <c r="BK57" s="42">
        <f t="shared" si="26"/>
        <v>0</v>
      </c>
      <c r="BL57" s="42">
        <f t="shared" si="26"/>
        <v>0</v>
      </c>
      <c r="BM57" s="42">
        <f t="shared" si="26"/>
        <v>0</v>
      </c>
      <c r="BN57" s="42">
        <f t="shared" si="26"/>
        <v>0</v>
      </c>
      <c r="BO57" s="42">
        <f t="shared" si="26"/>
        <v>0</v>
      </c>
      <c r="BP57" s="42">
        <f t="shared" si="26"/>
        <v>0</v>
      </c>
      <c r="BQ57" s="42">
        <f t="shared" si="26"/>
        <v>0</v>
      </c>
      <c r="BR57" s="42">
        <f t="shared" si="26"/>
        <v>0</v>
      </c>
      <c r="BS57" s="42">
        <f t="shared" si="26"/>
        <v>0</v>
      </c>
      <c r="BT57" s="42">
        <f t="shared" si="26"/>
        <v>0</v>
      </c>
      <c r="BU57" s="42">
        <f t="shared" si="26"/>
        <v>0</v>
      </c>
      <c r="BV57" s="42">
        <f t="shared" si="26"/>
        <v>0</v>
      </c>
      <c r="BW57" s="42">
        <f t="shared" si="26"/>
        <v>0</v>
      </c>
      <c r="BX57" s="42">
        <f t="shared" si="26"/>
        <v>0</v>
      </c>
      <c r="BY57" s="42">
        <f t="shared" si="26"/>
        <v>0</v>
      </c>
      <c r="BZ57" s="42">
        <f t="shared" si="26"/>
        <v>0</v>
      </c>
      <c r="CA57" s="42">
        <f t="shared" si="26"/>
        <v>0</v>
      </c>
      <c r="CB57" s="42">
        <f t="shared" si="26"/>
        <v>0</v>
      </c>
    </row>
    <row r="58" spans="1:80" ht="15" thickBot="1" x14ac:dyDescent="0.35">
      <c r="A58" s="5"/>
      <c r="B58" s="5" t="s">
        <v>6</v>
      </c>
      <c r="C58" s="5">
        <f>C53/100*($C$22*C39)</f>
        <v>0</v>
      </c>
      <c r="D58" s="5">
        <f t="shared" ref="D58:F58" si="27">D53/100*($C$22*D39)</f>
        <v>0</v>
      </c>
      <c r="E58" s="5">
        <f t="shared" si="27"/>
        <v>0</v>
      </c>
      <c r="F58" s="5">
        <f t="shared" si="27"/>
        <v>0</v>
      </c>
      <c r="G58" s="5">
        <f>G53/100*($C$22*G39)</f>
        <v>0</v>
      </c>
      <c r="H58" s="5">
        <f t="shared" ref="H58:K58" si="28">H53/100*($C$22*H39)</f>
        <v>0</v>
      </c>
      <c r="I58" s="5">
        <f t="shared" si="28"/>
        <v>0</v>
      </c>
      <c r="J58" s="5">
        <f t="shared" si="28"/>
        <v>0</v>
      </c>
      <c r="K58" s="5">
        <f t="shared" si="28"/>
        <v>0</v>
      </c>
      <c r="L58" s="5">
        <f>L53/100*($C$22*L39)</f>
        <v>0</v>
      </c>
      <c r="AA58" s="3" t="s">
        <v>65</v>
      </c>
      <c r="AB58" s="11">
        <f t="shared" si="22"/>
        <v>0</v>
      </c>
      <c r="AC58" s="11"/>
      <c r="AD58">
        <f>J48</f>
        <v>0</v>
      </c>
      <c r="AE58" s="42">
        <f>($AD$58/(1+$AB$49)^AE49)</f>
        <v>0</v>
      </c>
      <c r="AF58" s="42">
        <f t="shared" ref="AF58:CB58" si="29">($AD$58/(1+$AB$49)^AF49)</f>
        <v>0</v>
      </c>
      <c r="AG58" s="42">
        <f t="shared" si="29"/>
        <v>0</v>
      </c>
      <c r="AH58" s="42">
        <f t="shared" si="29"/>
        <v>0</v>
      </c>
      <c r="AI58" s="42">
        <f t="shared" si="29"/>
        <v>0</v>
      </c>
      <c r="AJ58" s="42">
        <f t="shared" si="29"/>
        <v>0</v>
      </c>
      <c r="AK58" s="42">
        <f t="shared" si="29"/>
        <v>0</v>
      </c>
      <c r="AL58" s="42">
        <f t="shared" si="29"/>
        <v>0</v>
      </c>
      <c r="AM58" s="42">
        <f t="shared" si="29"/>
        <v>0</v>
      </c>
      <c r="AN58" s="42">
        <f t="shared" si="29"/>
        <v>0</v>
      </c>
      <c r="AO58" s="42">
        <f t="shared" si="29"/>
        <v>0</v>
      </c>
      <c r="AP58" s="42">
        <f t="shared" si="29"/>
        <v>0</v>
      </c>
      <c r="AQ58" s="42">
        <f t="shared" si="29"/>
        <v>0</v>
      </c>
      <c r="AR58" s="42">
        <f t="shared" si="29"/>
        <v>0</v>
      </c>
      <c r="AS58" s="42">
        <f t="shared" si="29"/>
        <v>0</v>
      </c>
      <c r="AT58" s="42">
        <f t="shared" si="29"/>
        <v>0</v>
      </c>
      <c r="AU58" s="42">
        <f t="shared" si="29"/>
        <v>0</v>
      </c>
      <c r="AV58" s="42">
        <f t="shared" si="29"/>
        <v>0</v>
      </c>
      <c r="AW58" s="42">
        <f t="shared" si="29"/>
        <v>0</v>
      </c>
      <c r="AX58" s="42">
        <f t="shared" si="29"/>
        <v>0</v>
      </c>
      <c r="AY58" s="42">
        <f t="shared" si="29"/>
        <v>0</v>
      </c>
      <c r="AZ58" s="42">
        <f t="shared" si="29"/>
        <v>0</v>
      </c>
      <c r="BA58" s="42">
        <f t="shared" si="29"/>
        <v>0</v>
      </c>
      <c r="BB58" s="42">
        <f t="shared" si="29"/>
        <v>0</v>
      </c>
      <c r="BC58" s="42">
        <f t="shared" si="29"/>
        <v>0</v>
      </c>
      <c r="BD58" s="42">
        <f t="shared" si="29"/>
        <v>0</v>
      </c>
      <c r="BE58" s="42">
        <f t="shared" si="29"/>
        <v>0</v>
      </c>
      <c r="BF58" s="42">
        <f t="shared" si="29"/>
        <v>0</v>
      </c>
      <c r="BG58" s="42">
        <f t="shared" si="29"/>
        <v>0</v>
      </c>
      <c r="BH58" s="42">
        <f t="shared" si="29"/>
        <v>0</v>
      </c>
      <c r="BI58" s="42">
        <f t="shared" si="29"/>
        <v>0</v>
      </c>
      <c r="BJ58" s="42">
        <f t="shared" si="29"/>
        <v>0</v>
      </c>
      <c r="BK58" s="42">
        <f t="shared" si="29"/>
        <v>0</v>
      </c>
      <c r="BL58" s="42">
        <f t="shared" si="29"/>
        <v>0</v>
      </c>
      <c r="BM58" s="42">
        <f t="shared" si="29"/>
        <v>0</v>
      </c>
      <c r="BN58" s="42">
        <f t="shared" si="29"/>
        <v>0</v>
      </c>
      <c r="BO58" s="42">
        <f t="shared" si="29"/>
        <v>0</v>
      </c>
      <c r="BP58" s="42">
        <f t="shared" si="29"/>
        <v>0</v>
      </c>
      <c r="BQ58" s="42">
        <f t="shared" si="29"/>
        <v>0</v>
      </c>
      <c r="BR58" s="42">
        <f t="shared" si="29"/>
        <v>0</v>
      </c>
      <c r="BS58" s="42">
        <f t="shared" si="29"/>
        <v>0</v>
      </c>
      <c r="BT58" s="42">
        <f t="shared" si="29"/>
        <v>0</v>
      </c>
      <c r="BU58" s="42">
        <f t="shared" si="29"/>
        <v>0</v>
      </c>
      <c r="BV58" s="42">
        <f t="shared" si="29"/>
        <v>0</v>
      </c>
      <c r="BW58" s="42">
        <f t="shared" si="29"/>
        <v>0</v>
      </c>
      <c r="BX58" s="42">
        <f t="shared" si="29"/>
        <v>0</v>
      </c>
      <c r="BY58" s="42">
        <f t="shared" si="29"/>
        <v>0</v>
      </c>
      <c r="BZ58" s="42">
        <f t="shared" si="29"/>
        <v>0</v>
      </c>
      <c r="CA58" s="42">
        <f t="shared" si="29"/>
        <v>0</v>
      </c>
      <c r="CB58" s="42">
        <f t="shared" si="29"/>
        <v>0</v>
      </c>
    </row>
    <row r="59" spans="1:80" ht="15" hidden="1" thickTop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AA59" s="3" t="s">
        <v>66</v>
      </c>
      <c r="AB59" s="11">
        <f t="shared" si="22"/>
        <v>0</v>
      </c>
      <c r="AC59" s="11"/>
      <c r="AD59">
        <f>K48</f>
        <v>0</v>
      </c>
      <c r="AE59" s="42">
        <f>($AD$59/(1+$AB$49)^AE49)</f>
        <v>0</v>
      </c>
      <c r="AF59" s="42">
        <f t="shared" ref="AF59:CB59" si="30">($AD$59/(1+$AB$49)^AF49)</f>
        <v>0</v>
      </c>
      <c r="AG59" s="42">
        <f t="shared" si="30"/>
        <v>0</v>
      </c>
      <c r="AH59" s="42">
        <f t="shared" si="30"/>
        <v>0</v>
      </c>
      <c r="AI59" s="42">
        <f t="shared" si="30"/>
        <v>0</v>
      </c>
      <c r="AJ59" s="42">
        <f t="shared" si="30"/>
        <v>0</v>
      </c>
      <c r="AK59" s="42">
        <f t="shared" si="30"/>
        <v>0</v>
      </c>
      <c r="AL59" s="42">
        <f t="shared" si="30"/>
        <v>0</v>
      </c>
      <c r="AM59" s="42">
        <f t="shared" si="30"/>
        <v>0</v>
      </c>
      <c r="AN59" s="42">
        <f t="shared" si="30"/>
        <v>0</v>
      </c>
      <c r="AO59" s="42">
        <f t="shared" si="30"/>
        <v>0</v>
      </c>
      <c r="AP59" s="42">
        <f t="shared" si="30"/>
        <v>0</v>
      </c>
      <c r="AQ59" s="42">
        <f t="shared" si="30"/>
        <v>0</v>
      </c>
      <c r="AR59" s="42">
        <f t="shared" si="30"/>
        <v>0</v>
      </c>
      <c r="AS59" s="42">
        <f t="shared" si="30"/>
        <v>0</v>
      </c>
      <c r="AT59" s="42">
        <f t="shared" si="30"/>
        <v>0</v>
      </c>
      <c r="AU59" s="42">
        <f t="shared" si="30"/>
        <v>0</v>
      </c>
      <c r="AV59" s="42">
        <f t="shared" si="30"/>
        <v>0</v>
      </c>
      <c r="AW59" s="42">
        <f t="shared" si="30"/>
        <v>0</v>
      </c>
      <c r="AX59" s="42">
        <f t="shared" si="30"/>
        <v>0</v>
      </c>
      <c r="AY59" s="42">
        <f t="shared" si="30"/>
        <v>0</v>
      </c>
      <c r="AZ59" s="42">
        <f t="shared" si="30"/>
        <v>0</v>
      </c>
      <c r="BA59" s="42">
        <f t="shared" si="30"/>
        <v>0</v>
      </c>
      <c r="BB59" s="42">
        <f t="shared" si="30"/>
        <v>0</v>
      </c>
      <c r="BC59" s="42">
        <f t="shared" si="30"/>
        <v>0</v>
      </c>
      <c r="BD59" s="42">
        <f t="shared" si="30"/>
        <v>0</v>
      </c>
      <c r="BE59" s="42">
        <f t="shared" si="30"/>
        <v>0</v>
      </c>
      <c r="BF59" s="42">
        <f t="shared" si="30"/>
        <v>0</v>
      </c>
      <c r="BG59" s="42">
        <f t="shared" si="30"/>
        <v>0</v>
      </c>
      <c r="BH59" s="42">
        <f t="shared" si="30"/>
        <v>0</v>
      </c>
      <c r="BI59" s="42">
        <f t="shared" si="30"/>
        <v>0</v>
      </c>
      <c r="BJ59" s="42">
        <f t="shared" si="30"/>
        <v>0</v>
      </c>
      <c r="BK59" s="42">
        <f t="shared" si="30"/>
        <v>0</v>
      </c>
      <c r="BL59" s="42">
        <f t="shared" si="30"/>
        <v>0</v>
      </c>
      <c r="BM59" s="42">
        <f t="shared" si="30"/>
        <v>0</v>
      </c>
      <c r="BN59" s="42">
        <f t="shared" si="30"/>
        <v>0</v>
      </c>
      <c r="BO59" s="42">
        <f t="shared" si="30"/>
        <v>0</v>
      </c>
      <c r="BP59" s="42">
        <f t="shared" si="30"/>
        <v>0</v>
      </c>
      <c r="BQ59" s="42">
        <f t="shared" si="30"/>
        <v>0</v>
      </c>
      <c r="BR59" s="42">
        <f t="shared" si="30"/>
        <v>0</v>
      </c>
      <c r="BS59" s="42">
        <f t="shared" si="30"/>
        <v>0</v>
      </c>
      <c r="BT59" s="42">
        <f t="shared" si="30"/>
        <v>0</v>
      </c>
      <c r="BU59" s="42">
        <f t="shared" si="30"/>
        <v>0</v>
      </c>
      <c r="BV59" s="42">
        <f t="shared" si="30"/>
        <v>0</v>
      </c>
      <c r="BW59" s="42">
        <f t="shared" si="30"/>
        <v>0</v>
      </c>
      <c r="BX59" s="42">
        <f t="shared" si="30"/>
        <v>0</v>
      </c>
      <c r="BY59" s="42">
        <f t="shared" si="30"/>
        <v>0</v>
      </c>
      <c r="BZ59" s="42">
        <f t="shared" si="30"/>
        <v>0</v>
      </c>
      <c r="CA59" s="42">
        <f t="shared" si="30"/>
        <v>0</v>
      </c>
      <c r="CB59" s="42">
        <f t="shared" si="30"/>
        <v>0</v>
      </c>
    </row>
    <row r="60" spans="1:80" hidden="1" x14ac:dyDescent="0.3">
      <c r="B60" s="3" t="s">
        <v>14</v>
      </c>
      <c r="C60">
        <f>C55*$AB$84*$C$24</f>
        <v>0</v>
      </c>
      <c r="D60">
        <f>D55*$AB$84*$C$24</f>
        <v>0</v>
      </c>
      <c r="E60">
        <f>E55*$AB$84*$C$24</f>
        <v>0</v>
      </c>
      <c r="F60">
        <f>F55*$AB$84*$C$24</f>
        <v>0</v>
      </c>
      <c r="G60">
        <f>G55*$AB$84*$C$24</f>
        <v>0</v>
      </c>
      <c r="H60">
        <f t="shared" ref="H60:K60" si="31">H55*$AB$84*$C$24</f>
        <v>0</v>
      </c>
      <c r="I60">
        <f t="shared" si="31"/>
        <v>0</v>
      </c>
      <c r="J60">
        <f t="shared" si="31"/>
        <v>0</v>
      </c>
      <c r="K60">
        <f t="shared" si="31"/>
        <v>0</v>
      </c>
      <c r="L60">
        <f>L55*$AB$84*$C$24</f>
        <v>0</v>
      </c>
      <c r="AA60" s="3" t="s">
        <v>67</v>
      </c>
      <c r="AB60" s="11">
        <f t="shared" si="22"/>
        <v>0</v>
      </c>
      <c r="AC60" s="11"/>
      <c r="AD60">
        <f>L48</f>
        <v>0</v>
      </c>
      <c r="AE60" s="42">
        <f>($AD$60/(1+$AB$49)^AE49)</f>
        <v>0</v>
      </c>
      <c r="AF60" s="42">
        <f t="shared" ref="AF60:CB60" si="32">($AD$60/(1+$AB$49)^AF49)</f>
        <v>0</v>
      </c>
      <c r="AG60" s="42">
        <f t="shared" si="32"/>
        <v>0</v>
      </c>
      <c r="AH60" s="42">
        <f t="shared" si="32"/>
        <v>0</v>
      </c>
      <c r="AI60" s="42">
        <f t="shared" si="32"/>
        <v>0</v>
      </c>
      <c r="AJ60" s="42">
        <f t="shared" si="32"/>
        <v>0</v>
      </c>
      <c r="AK60" s="42">
        <f t="shared" si="32"/>
        <v>0</v>
      </c>
      <c r="AL60" s="42">
        <f t="shared" si="32"/>
        <v>0</v>
      </c>
      <c r="AM60" s="42">
        <f t="shared" si="32"/>
        <v>0</v>
      </c>
      <c r="AN60" s="42">
        <f t="shared" si="32"/>
        <v>0</v>
      </c>
      <c r="AO60" s="42">
        <f t="shared" si="32"/>
        <v>0</v>
      </c>
      <c r="AP60" s="42">
        <f t="shared" si="32"/>
        <v>0</v>
      </c>
      <c r="AQ60" s="42">
        <f t="shared" si="32"/>
        <v>0</v>
      </c>
      <c r="AR60" s="42">
        <f t="shared" si="32"/>
        <v>0</v>
      </c>
      <c r="AS60" s="42">
        <f t="shared" si="32"/>
        <v>0</v>
      </c>
      <c r="AT60" s="42">
        <f t="shared" si="32"/>
        <v>0</v>
      </c>
      <c r="AU60" s="42">
        <f t="shared" si="32"/>
        <v>0</v>
      </c>
      <c r="AV60" s="42">
        <f t="shared" si="32"/>
        <v>0</v>
      </c>
      <c r="AW60" s="42">
        <f t="shared" si="32"/>
        <v>0</v>
      </c>
      <c r="AX60" s="42">
        <f t="shared" si="32"/>
        <v>0</v>
      </c>
      <c r="AY60" s="42">
        <f t="shared" si="32"/>
        <v>0</v>
      </c>
      <c r="AZ60" s="42">
        <f t="shared" si="32"/>
        <v>0</v>
      </c>
      <c r="BA60" s="42">
        <f t="shared" si="32"/>
        <v>0</v>
      </c>
      <c r="BB60" s="42">
        <f t="shared" si="32"/>
        <v>0</v>
      </c>
      <c r="BC60" s="42">
        <f t="shared" si="32"/>
        <v>0</v>
      </c>
      <c r="BD60" s="42">
        <f t="shared" si="32"/>
        <v>0</v>
      </c>
      <c r="BE60" s="42">
        <f t="shared" si="32"/>
        <v>0</v>
      </c>
      <c r="BF60" s="42">
        <f t="shared" si="32"/>
        <v>0</v>
      </c>
      <c r="BG60" s="42">
        <f t="shared" si="32"/>
        <v>0</v>
      </c>
      <c r="BH60" s="42">
        <f t="shared" si="32"/>
        <v>0</v>
      </c>
      <c r="BI60" s="42">
        <f t="shared" si="32"/>
        <v>0</v>
      </c>
      <c r="BJ60" s="42">
        <f t="shared" si="32"/>
        <v>0</v>
      </c>
      <c r="BK60" s="42">
        <f t="shared" si="32"/>
        <v>0</v>
      </c>
      <c r="BL60" s="42">
        <f t="shared" si="32"/>
        <v>0</v>
      </c>
      <c r="BM60" s="42">
        <f t="shared" si="32"/>
        <v>0</v>
      </c>
      <c r="BN60" s="42">
        <f t="shared" si="32"/>
        <v>0</v>
      </c>
      <c r="BO60" s="42">
        <f t="shared" si="32"/>
        <v>0</v>
      </c>
      <c r="BP60" s="42">
        <f t="shared" si="32"/>
        <v>0</v>
      </c>
      <c r="BQ60" s="42">
        <f t="shared" si="32"/>
        <v>0</v>
      </c>
      <c r="BR60" s="42">
        <f t="shared" si="32"/>
        <v>0</v>
      </c>
      <c r="BS60" s="42">
        <f t="shared" si="32"/>
        <v>0</v>
      </c>
      <c r="BT60" s="42">
        <f t="shared" si="32"/>
        <v>0</v>
      </c>
      <c r="BU60" s="42">
        <f t="shared" si="32"/>
        <v>0</v>
      </c>
      <c r="BV60" s="42">
        <f t="shared" si="32"/>
        <v>0</v>
      </c>
      <c r="BW60" s="42">
        <f t="shared" si="32"/>
        <v>0</v>
      </c>
      <c r="BX60" s="42">
        <f t="shared" si="32"/>
        <v>0</v>
      </c>
      <c r="BY60" s="42">
        <f t="shared" si="32"/>
        <v>0</v>
      </c>
      <c r="BZ60" s="42">
        <f t="shared" si="32"/>
        <v>0</v>
      </c>
      <c r="CA60" s="42">
        <f t="shared" si="32"/>
        <v>0</v>
      </c>
      <c r="CB60" s="42">
        <f t="shared" si="32"/>
        <v>0</v>
      </c>
    </row>
    <row r="61" spans="1:80" hidden="1" x14ac:dyDescent="0.3">
      <c r="B61" s="3" t="s">
        <v>15</v>
      </c>
      <c r="C61">
        <f>C55*C56*$C$24*$AC$84</f>
        <v>0</v>
      </c>
      <c r="D61">
        <f>D55*D56*$C$24*$AC$84</f>
        <v>0</v>
      </c>
      <c r="E61">
        <f>E55*E56*$C$24*$AC$84</f>
        <v>0</v>
      </c>
      <c r="F61">
        <f>F55*F56*$C$24*$AC$84</f>
        <v>0</v>
      </c>
      <c r="G61">
        <f>G55*G56*$C$24*$AC$84</f>
        <v>0</v>
      </c>
      <c r="H61">
        <f t="shared" ref="H61:L61" si="33">H55*H56*$C$24*$AC$84</f>
        <v>0</v>
      </c>
      <c r="I61">
        <f t="shared" si="33"/>
        <v>0</v>
      </c>
      <c r="J61">
        <f t="shared" si="33"/>
        <v>0</v>
      </c>
      <c r="K61">
        <f t="shared" si="33"/>
        <v>0</v>
      </c>
      <c r="L61">
        <f t="shared" si="33"/>
        <v>0</v>
      </c>
    </row>
    <row r="62" spans="1:80" hidden="1" x14ac:dyDescent="0.3">
      <c r="B62" s="3" t="s">
        <v>16</v>
      </c>
      <c r="C62">
        <f>C57*$C$24*$AF$84</f>
        <v>0</v>
      </c>
      <c r="D62">
        <f>D57*$C$24*$AF$84</f>
        <v>0</v>
      </c>
      <c r="E62">
        <f>E57*$C$24*$AF$84</f>
        <v>0</v>
      </c>
      <c r="F62">
        <f>F57*$C$24*$AF$84</f>
        <v>0</v>
      </c>
      <c r="G62">
        <f>G57*$C$24*$AF$84</f>
        <v>0</v>
      </c>
      <c r="H62">
        <f t="shared" ref="H62:L62" si="34">H57*$C$24*$AF$84</f>
        <v>0</v>
      </c>
      <c r="I62">
        <f t="shared" si="34"/>
        <v>0</v>
      </c>
      <c r="J62">
        <f t="shared" si="34"/>
        <v>0</v>
      </c>
      <c r="K62">
        <f t="shared" si="34"/>
        <v>0</v>
      </c>
      <c r="L62">
        <f t="shared" si="34"/>
        <v>0</v>
      </c>
    </row>
    <row r="63" spans="1:80" ht="15" hidden="1" thickBot="1" x14ac:dyDescent="0.35">
      <c r="A63" s="5"/>
      <c r="B63" s="4" t="s">
        <v>17</v>
      </c>
      <c r="C63" s="5">
        <f>C58*$C$24*$AG$84</f>
        <v>0</v>
      </c>
      <c r="D63" s="5">
        <f>D58*$C$24*$AG$84</f>
        <v>0</v>
      </c>
      <c r="E63" s="5">
        <f>E58*$C$24*$AG$84</f>
        <v>0</v>
      </c>
      <c r="F63" s="5">
        <f>F58*$C$24*$AG$84</f>
        <v>0</v>
      </c>
      <c r="G63" s="5">
        <f>G58*$C$24*$AG$84</f>
        <v>0</v>
      </c>
      <c r="H63" s="5">
        <f t="shared" ref="H63:L63" si="35">H58*$C$24*$AG$84</f>
        <v>0</v>
      </c>
      <c r="I63" s="5">
        <f t="shared" si="35"/>
        <v>0</v>
      </c>
      <c r="J63" s="5">
        <f t="shared" si="35"/>
        <v>0</v>
      </c>
      <c r="K63" s="5">
        <f t="shared" si="35"/>
        <v>0</v>
      </c>
      <c r="L63" s="5">
        <f t="shared" si="35"/>
        <v>0</v>
      </c>
    </row>
    <row r="64" spans="1:80" ht="15" thickTop="1" x14ac:dyDescent="0.3">
      <c r="A64" s="3"/>
      <c r="B64" s="14" t="s">
        <v>46</v>
      </c>
      <c r="C64" s="25">
        <f>SUM(C60:C63)</f>
        <v>0</v>
      </c>
      <c r="D64" s="25">
        <f t="shared" ref="D64:L64" si="36">SUM(D60:D63)</f>
        <v>0</v>
      </c>
      <c r="E64" s="25">
        <f t="shared" si="36"/>
        <v>0</v>
      </c>
      <c r="F64" s="25">
        <f t="shared" si="36"/>
        <v>0</v>
      </c>
      <c r="G64" s="25">
        <f t="shared" si="36"/>
        <v>0</v>
      </c>
      <c r="H64" s="25">
        <f t="shared" si="36"/>
        <v>0</v>
      </c>
      <c r="I64" s="25">
        <f t="shared" si="36"/>
        <v>0</v>
      </c>
      <c r="J64" s="25">
        <f t="shared" si="36"/>
        <v>0</v>
      </c>
      <c r="K64" s="25">
        <f t="shared" si="36"/>
        <v>0</v>
      </c>
      <c r="L64" s="25">
        <f t="shared" si="36"/>
        <v>0</v>
      </c>
    </row>
    <row r="65" spans="1:80" x14ac:dyDescent="0.3">
      <c r="A65" s="3"/>
    </row>
    <row r="66" spans="1:80" x14ac:dyDescent="0.3">
      <c r="A66" s="8"/>
      <c r="B66" s="9"/>
      <c r="C66" s="9"/>
      <c r="D66" s="9"/>
      <c r="E66" s="9"/>
      <c r="F66" s="9"/>
    </row>
    <row r="67" spans="1:80" x14ac:dyDescent="0.3">
      <c r="A67" s="8"/>
      <c r="B67" s="14"/>
      <c r="C67" s="9"/>
      <c r="D67" s="9"/>
      <c r="E67" s="9"/>
      <c r="F67" s="9"/>
      <c r="G67" s="9"/>
      <c r="H67" s="9"/>
      <c r="I67" s="9"/>
      <c r="J67" s="9"/>
      <c r="K67" s="9"/>
      <c r="L67" s="9"/>
    </row>
    <row r="68" spans="1:80" x14ac:dyDescent="0.3">
      <c r="A68" s="9"/>
      <c r="B68" s="9"/>
      <c r="C68" s="9"/>
      <c r="D68" s="9"/>
      <c r="E68" s="9"/>
      <c r="F68" s="9"/>
    </row>
    <row r="69" spans="1:80" x14ac:dyDescent="0.3">
      <c r="AA69" s="3" t="s">
        <v>23</v>
      </c>
      <c r="AB69" s="11">
        <f>SUM(AD69:CB69)</f>
        <v>0</v>
      </c>
      <c r="AC69" s="11"/>
      <c r="AD69" s="25">
        <f>C64</f>
        <v>0</v>
      </c>
      <c r="AE69">
        <f>$AD$69*(1+($C$25/100))^AE49/(1+$AB$49)^AE49</f>
        <v>0</v>
      </c>
      <c r="AF69">
        <f t="shared" ref="AF69:CB69" si="37">$AD$69*(1+($C$25/100))^AF49/(1+$AB$49)^AF49</f>
        <v>0</v>
      </c>
      <c r="AG69">
        <f t="shared" si="37"/>
        <v>0</v>
      </c>
      <c r="AH69">
        <f t="shared" si="37"/>
        <v>0</v>
      </c>
      <c r="AI69">
        <f t="shared" si="37"/>
        <v>0</v>
      </c>
      <c r="AJ69">
        <f t="shared" si="37"/>
        <v>0</v>
      </c>
      <c r="AK69">
        <f t="shared" si="37"/>
        <v>0</v>
      </c>
      <c r="AL69">
        <f t="shared" si="37"/>
        <v>0</v>
      </c>
      <c r="AM69">
        <f t="shared" si="37"/>
        <v>0</v>
      </c>
      <c r="AN69">
        <f t="shared" si="37"/>
        <v>0</v>
      </c>
      <c r="AO69">
        <f t="shared" si="37"/>
        <v>0</v>
      </c>
      <c r="AP69">
        <f t="shared" si="37"/>
        <v>0</v>
      </c>
      <c r="AQ69">
        <f t="shared" si="37"/>
        <v>0</v>
      </c>
      <c r="AR69">
        <f t="shared" si="37"/>
        <v>0</v>
      </c>
      <c r="AS69">
        <f t="shared" si="37"/>
        <v>0</v>
      </c>
      <c r="AT69">
        <f t="shared" si="37"/>
        <v>0</v>
      </c>
      <c r="AU69">
        <f t="shared" si="37"/>
        <v>0</v>
      </c>
      <c r="AV69">
        <f t="shared" si="37"/>
        <v>0</v>
      </c>
      <c r="AW69">
        <f t="shared" si="37"/>
        <v>0</v>
      </c>
      <c r="AX69">
        <f t="shared" si="37"/>
        <v>0</v>
      </c>
      <c r="AY69">
        <f t="shared" si="37"/>
        <v>0</v>
      </c>
      <c r="AZ69">
        <f t="shared" si="37"/>
        <v>0</v>
      </c>
      <c r="BA69">
        <f t="shared" si="37"/>
        <v>0</v>
      </c>
      <c r="BB69">
        <f t="shared" si="37"/>
        <v>0</v>
      </c>
      <c r="BC69">
        <f t="shared" si="37"/>
        <v>0</v>
      </c>
      <c r="BD69">
        <f t="shared" si="37"/>
        <v>0</v>
      </c>
      <c r="BE69">
        <f t="shared" si="37"/>
        <v>0</v>
      </c>
      <c r="BF69">
        <f t="shared" si="37"/>
        <v>0</v>
      </c>
      <c r="BG69">
        <f t="shared" si="37"/>
        <v>0</v>
      </c>
      <c r="BH69">
        <f t="shared" si="37"/>
        <v>0</v>
      </c>
      <c r="BI69">
        <f t="shared" si="37"/>
        <v>0</v>
      </c>
      <c r="BJ69">
        <f t="shared" si="37"/>
        <v>0</v>
      </c>
      <c r="BK69">
        <f t="shared" si="37"/>
        <v>0</v>
      </c>
      <c r="BL69">
        <f t="shared" si="37"/>
        <v>0</v>
      </c>
      <c r="BM69">
        <f t="shared" si="37"/>
        <v>0</v>
      </c>
      <c r="BN69">
        <f t="shared" si="37"/>
        <v>0</v>
      </c>
      <c r="BO69">
        <f t="shared" si="37"/>
        <v>0</v>
      </c>
      <c r="BP69">
        <f t="shared" si="37"/>
        <v>0</v>
      </c>
      <c r="BQ69">
        <f t="shared" si="37"/>
        <v>0</v>
      </c>
      <c r="BR69">
        <f t="shared" si="37"/>
        <v>0</v>
      </c>
      <c r="BS69">
        <f t="shared" si="37"/>
        <v>0</v>
      </c>
      <c r="BT69">
        <f t="shared" si="37"/>
        <v>0</v>
      </c>
      <c r="BU69">
        <f t="shared" si="37"/>
        <v>0</v>
      </c>
      <c r="BV69">
        <f t="shared" si="37"/>
        <v>0</v>
      </c>
      <c r="BW69">
        <f t="shared" si="37"/>
        <v>0</v>
      </c>
      <c r="BX69">
        <f t="shared" si="37"/>
        <v>0</v>
      </c>
      <c r="BY69">
        <f t="shared" si="37"/>
        <v>0</v>
      </c>
      <c r="BZ69">
        <f t="shared" si="37"/>
        <v>0</v>
      </c>
      <c r="CA69">
        <f t="shared" si="37"/>
        <v>0</v>
      </c>
      <c r="CB69">
        <f t="shared" si="37"/>
        <v>0</v>
      </c>
    </row>
    <row r="70" spans="1:80" x14ac:dyDescent="0.3">
      <c r="AA70" s="3" t="s">
        <v>24</v>
      </c>
      <c r="AB70" s="11">
        <f>SUM(AD70:CB70)</f>
        <v>0</v>
      </c>
      <c r="AC70" s="11"/>
      <c r="AD70" s="25">
        <f>D64</f>
        <v>0</v>
      </c>
      <c r="AE70">
        <f>$AD$70*(1+($C$25/100))^AE49/(1+$AB$49)^AE49</f>
        <v>0</v>
      </c>
      <c r="AF70">
        <f t="shared" ref="AF70:CB70" si="38">$AD$70*(1+($C$25/100))^AF49/(1+$AB$49)^AF49</f>
        <v>0</v>
      </c>
      <c r="AG70">
        <f t="shared" si="38"/>
        <v>0</v>
      </c>
      <c r="AH70">
        <f t="shared" si="38"/>
        <v>0</v>
      </c>
      <c r="AI70">
        <f t="shared" si="38"/>
        <v>0</v>
      </c>
      <c r="AJ70">
        <f t="shared" si="38"/>
        <v>0</v>
      </c>
      <c r="AK70">
        <f t="shared" si="38"/>
        <v>0</v>
      </c>
      <c r="AL70">
        <f t="shared" si="38"/>
        <v>0</v>
      </c>
      <c r="AM70">
        <f t="shared" si="38"/>
        <v>0</v>
      </c>
      <c r="AN70">
        <f t="shared" si="38"/>
        <v>0</v>
      </c>
      <c r="AO70">
        <f t="shared" si="38"/>
        <v>0</v>
      </c>
      <c r="AP70">
        <f t="shared" si="38"/>
        <v>0</v>
      </c>
      <c r="AQ70">
        <f t="shared" si="38"/>
        <v>0</v>
      </c>
      <c r="AR70">
        <f t="shared" si="38"/>
        <v>0</v>
      </c>
      <c r="AS70">
        <f t="shared" si="38"/>
        <v>0</v>
      </c>
      <c r="AT70">
        <f t="shared" si="38"/>
        <v>0</v>
      </c>
      <c r="AU70">
        <f t="shared" si="38"/>
        <v>0</v>
      </c>
      <c r="AV70">
        <f t="shared" si="38"/>
        <v>0</v>
      </c>
      <c r="AW70">
        <f t="shared" si="38"/>
        <v>0</v>
      </c>
      <c r="AX70">
        <f t="shared" si="38"/>
        <v>0</v>
      </c>
      <c r="AY70">
        <f t="shared" si="38"/>
        <v>0</v>
      </c>
      <c r="AZ70">
        <f t="shared" si="38"/>
        <v>0</v>
      </c>
      <c r="BA70">
        <f t="shared" si="38"/>
        <v>0</v>
      </c>
      <c r="BB70">
        <f t="shared" si="38"/>
        <v>0</v>
      </c>
      <c r="BC70">
        <f t="shared" si="38"/>
        <v>0</v>
      </c>
      <c r="BD70">
        <f t="shared" si="38"/>
        <v>0</v>
      </c>
      <c r="BE70">
        <f t="shared" si="38"/>
        <v>0</v>
      </c>
      <c r="BF70">
        <f t="shared" si="38"/>
        <v>0</v>
      </c>
      <c r="BG70">
        <f t="shared" si="38"/>
        <v>0</v>
      </c>
      <c r="BH70">
        <f t="shared" si="38"/>
        <v>0</v>
      </c>
      <c r="BI70">
        <f t="shared" si="38"/>
        <v>0</v>
      </c>
      <c r="BJ70">
        <f t="shared" si="38"/>
        <v>0</v>
      </c>
      <c r="BK70">
        <f t="shared" si="38"/>
        <v>0</v>
      </c>
      <c r="BL70">
        <f t="shared" si="38"/>
        <v>0</v>
      </c>
      <c r="BM70">
        <f t="shared" si="38"/>
        <v>0</v>
      </c>
      <c r="BN70">
        <f t="shared" si="38"/>
        <v>0</v>
      </c>
      <c r="BO70">
        <f t="shared" si="38"/>
        <v>0</v>
      </c>
      <c r="BP70">
        <f t="shared" si="38"/>
        <v>0</v>
      </c>
      <c r="BQ70">
        <f t="shared" si="38"/>
        <v>0</v>
      </c>
      <c r="BR70">
        <f t="shared" si="38"/>
        <v>0</v>
      </c>
      <c r="BS70">
        <f t="shared" si="38"/>
        <v>0</v>
      </c>
      <c r="BT70">
        <f t="shared" si="38"/>
        <v>0</v>
      </c>
      <c r="BU70">
        <f t="shared" si="38"/>
        <v>0</v>
      </c>
      <c r="BV70">
        <f t="shared" si="38"/>
        <v>0</v>
      </c>
      <c r="BW70">
        <f t="shared" si="38"/>
        <v>0</v>
      </c>
      <c r="BX70">
        <f t="shared" si="38"/>
        <v>0</v>
      </c>
      <c r="BY70">
        <f t="shared" si="38"/>
        <v>0</v>
      </c>
      <c r="BZ70">
        <f t="shared" si="38"/>
        <v>0</v>
      </c>
      <c r="CA70">
        <f t="shared" si="38"/>
        <v>0</v>
      </c>
      <c r="CB70">
        <f t="shared" si="38"/>
        <v>0</v>
      </c>
    </row>
    <row r="71" spans="1:80" x14ac:dyDescent="0.3">
      <c r="AA71" s="3" t="s">
        <v>25</v>
      </c>
      <c r="AB71" s="11">
        <f>SUM(AD71:CB71)</f>
        <v>0</v>
      </c>
      <c r="AC71" s="11"/>
      <c r="AD71" s="25">
        <f>E64</f>
        <v>0</v>
      </c>
      <c r="AE71">
        <f>$AD$71*(1+($C$25/100))^AE49/(1+$AB$49)^AE49</f>
        <v>0</v>
      </c>
      <c r="AF71">
        <f>$AD$71*(1+($C$25/100))^AF49/(1+$AB$49)^AF49</f>
        <v>0</v>
      </c>
      <c r="AG71">
        <f t="shared" ref="AG71:CB71" si="39">$AD$71*(1+($C$25/100))^AG49/(1+$AB$49)^AG49</f>
        <v>0</v>
      </c>
      <c r="AH71">
        <f t="shared" si="39"/>
        <v>0</v>
      </c>
      <c r="AI71">
        <f t="shared" si="39"/>
        <v>0</v>
      </c>
      <c r="AJ71">
        <f t="shared" si="39"/>
        <v>0</v>
      </c>
      <c r="AK71">
        <f t="shared" si="39"/>
        <v>0</v>
      </c>
      <c r="AL71">
        <f t="shared" si="39"/>
        <v>0</v>
      </c>
      <c r="AM71">
        <f t="shared" si="39"/>
        <v>0</v>
      </c>
      <c r="AN71">
        <f t="shared" si="39"/>
        <v>0</v>
      </c>
      <c r="AO71">
        <f t="shared" si="39"/>
        <v>0</v>
      </c>
      <c r="AP71">
        <f t="shared" si="39"/>
        <v>0</v>
      </c>
      <c r="AQ71">
        <f t="shared" si="39"/>
        <v>0</v>
      </c>
      <c r="AR71">
        <f t="shared" si="39"/>
        <v>0</v>
      </c>
      <c r="AS71">
        <f t="shared" si="39"/>
        <v>0</v>
      </c>
      <c r="AT71">
        <f t="shared" si="39"/>
        <v>0</v>
      </c>
      <c r="AU71">
        <f t="shared" si="39"/>
        <v>0</v>
      </c>
      <c r="AV71">
        <f t="shared" si="39"/>
        <v>0</v>
      </c>
      <c r="AW71">
        <f t="shared" si="39"/>
        <v>0</v>
      </c>
      <c r="AX71">
        <f t="shared" si="39"/>
        <v>0</v>
      </c>
      <c r="AY71">
        <f t="shared" si="39"/>
        <v>0</v>
      </c>
      <c r="AZ71">
        <f t="shared" si="39"/>
        <v>0</v>
      </c>
      <c r="BA71">
        <f t="shared" si="39"/>
        <v>0</v>
      </c>
      <c r="BB71">
        <f t="shared" si="39"/>
        <v>0</v>
      </c>
      <c r="BC71">
        <f t="shared" si="39"/>
        <v>0</v>
      </c>
      <c r="BD71">
        <f t="shared" si="39"/>
        <v>0</v>
      </c>
      <c r="BE71">
        <f t="shared" si="39"/>
        <v>0</v>
      </c>
      <c r="BF71">
        <f t="shared" si="39"/>
        <v>0</v>
      </c>
      <c r="BG71">
        <f t="shared" si="39"/>
        <v>0</v>
      </c>
      <c r="BH71">
        <f t="shared" si="39"/>
        <v>0</v>
      </c>
      <c r="BI71">
        <f t="shared" si="39"/>
        <v>0</v>
      </c>
      <c r="BJ71">
        <f t="shared" si="39"/>
        <v>0</v>
      </c>
      <c r="BK71">
        <f t="shared" si="39"/>
        <v>0</v>
      </c>
      <c r="BL71">
        <f t="shared" si="39"/>
        <v>0</v>
      </c>
      <c r="BM71">
        <f t="shared" si="39"/>
        <v>0</v>
      </c>
      <c r="BN71">
        <f t="shared" si="39"/>
        <v>0</v>
      </c>
      <c r="BO71">
        <f t="shared" si="39"/>
        <v>0</v>
      </c>
      <c r="BP71">
        <f t="shared" si="39"/>
        <v>0</v>
      </c>
      <c r="BQ71">
        <f t="shared" si="39"/>
        <v>0</v>
      </c>
      <c r="BR71">
        <f t="shared" si="39"/>
        <v>0</v>
      </c>
      <c r="BS71">
        <f t="shared" si="39"/>
        <v>0</v>
      </c>
      <c r="BT71">
        <f t="shared" si="39"/>
        <v>0</v>
      </c>
      <c r="BU71">
        <f t="shared" si="39"/>
        <v>0</v>
      </c>
      <c r="BV71">
        <f t="shared" si="39"/>
        <v>0</v>
      </c>
      <c r="BW71">
        <f t="shared" si="39"/>
        <v>0</v>
      </c>
      <c r="BX71">
        <f t="shared" si="39"/>
        <v>0</v>
      </c>
      <c r="BY71">
        <f t="shared" si="39"/>
        <v>0</v>
      </c>
      <c r="BZ71">
        <f t="shared" si="39"/>
        <v>0</v>
      </c>
      <c r="CA71">
        <f t="shared" si="39"/>
        <v>0</v>
      </c>
      <c r="CB71">
        <f t="shared" si="39"/>
        <v>0</v>
      </c>
    </row>
    <row r="72" spans="1:80" x14ac:dyDescent="0.3">
      <c r="AA72" s="3" t="s">
        <v>26</v>
      </c>
      <c r="AB72" s="11">
        <f>SUM(AD72:CB72)</f>
        <v>0</v>
      </c>
      <c r="AC72" s="11"/>
      <c r="AD72" s="25">
        <f>F64</f>
        <v>0</v>
      </c>
      <c r="AE72">
        <f>$AD$72*(1+($C$25/100))^AE49/(1+$AB$49)^AE49</f>
        <v>0</v>
      </c>
      <c r="AF72">
        <f>$AD$72*(1+($C$25/100))^AF49/(1+$AB$49)^AF49</f>
        <v>0</v>
      </c>
      <c r="AG72">
        <f t="shared" ref="AG72:CB72" si="40">$AD$72*(1+($C$25/100))^AG49/(1+$AB$49)^AG49</f>
        <v>0</v>
      </c>
      <c r="AH72">
        <f t="shared" si="40"/>
        <v>0</v>
      </c>
      <c r="AI72">
        <f t="shared" si="40"/>
        <v>0</v>
      </c>
      <c r="AJ72">
        <f t="shared" si="40"/>
        <v>0</v>
      </c>
      <c r="AK72">
        <f t="shared" si="40"/>
        <v>0</v>
      </c>
      <c r="AL72">
        <f t="shared" si="40"/>
        <v>0</v>
      </c>
      <c r="AM72">
        <f t="shared" si="40"/>
        <v>0</v>
      </c>
      <c r="AN72">
        <f t="shared" si="40"/>
        <v>0</v>
      </c>
      <c r="AO72">
        <f t="shared" si="40"/>
        <v>0</v>
      </c>
      <c r="AP72">
        <f t="shared" si="40"/>
        <v>0</v>
      </c>
      <c r="AQ72">
        <f t="shared" si="40"/>
        <v>0</v>
      </c>
      <c r="AR72">
        <f t="shared" si="40"/>
        <v>0</v>
      </c>
      <c r="AS72">
        <f t="shared" si="40"/>
        <v>0</v>
      </c>
      <c r="AT72">
        <f t="shared" si="40"/>
        <v>0</v>
      </c>
      <c r="AU72">
        <f t="shared" si="40"/>
        <v>0</v>
      </c>
      <c r="AV72">
        <f t="shared" si="40"/>
        <v>0</v>
      </c>
      <c r="AW72">
        <f t="shared" si="40"/>
        <v>0</v>
      </c>
      <c r="AX72">
        <f t="shared" si="40"/>
        <v>0</v>
      </c>
      <c r="AY72">
        <f t="shared" si="40"/>
        <v>0</v>
      </c>
      <c r="AZ72">
        <f t="shared" si="40"/>
        <v>0</v>
      </c>
      <c r="BA72">
        <f t="shared" si="40"/>
        <v>0</v>
      </c>
      <c r="BB72">
        <f t="shared" si="40"/>
        <v>0</v>
      </c>
      <c r="BC72">
        <f t="shared" si="40"/>
        <v>0</v>
      </c>
      <c r="BD72">
        <f t="shared" si="40"/>
        <v>0</v>
      </c>
      <c r="BE72">
        <f t="shared" si="40"/>
        <v>0</v>
      </c>
      <c r="BF72">
        <f t="shared" si="40"/>
        <v>0</v>
      </c>
      <c r="BG72">
        <f t="shared" si="40"/>
        <v>0</v>
      </c>
      <c r="BH72">
        <f t="shared" si="40"/>
        <v>0</v>
      </c>
      <c r="BI72">
        <f t="shared" si="40"/>
        <v>0</v>
      </c>
      <c r="BJ72">
        <f t="shared" si="40"/>
        <v>0</v>
      </c>
      <c r="BK72">
        <f t="shared" si="40"/>
        <v>0</v>
      </c>
      <c r="BL72">
        <f t="shared" si="40"/>
        <v>0</v>
      </c>
      <c r="BM72">
        <f t="shared" si="40"/>
        <v>0</v>
      </c>
      <c r="BN72">
        <f t="shared" si="40"/>
        <v>0</v>
      </c>
      <c r="BO72">
        <f t="shared" si="40"/>
        <v>0</v>
      </c>
      <c r="BP72">
        <f t="shared" si="40"/>
        <v>0</v>
      </c>
      <c r="BQ72">
        <f t="shared" si="40"/>
        <v>0</v>
      </c>
      <c r="BR72">
        <f t="shared" si="40"/>
        <v>0</v>
      </c>
      <c r="BS72">
        <f t="shared" si="40"/>
        <v>0</v>
      </c>
      <c r="BT72">
        <f t="shared" si="40"/>
        <v>0</v>
      </c>
      <c r="BU72">
        <f t="shared" si="40"/>
        <v>0</v>
      </c>
      <c r="BV72">
        <f t="shared" si="40"/>
        <v>0</v>
      </c>
      <c r="BW72">
        <f t="shared" si="40"/>
        <v>0</v>
      </c>
      <c r="BX72">
        <f t="shared" si="40"/>
        <v>0</v>
      </c>
      <c r="BY72">
        <f t="shared" si="40"/>
        <v>0</v>
      </c>
      <c r="BZ72">
        <f t="shared" si="40"/>
        <v>0</v>
      </c>
      <c r="CA72">
        <f t="shared" si="40"/>
        <v>0</v>
      </c>
      <c r="CB72">
        <f t="shared" si="40"/>
        <v>0</v>
      </c>
    </row>
    <row r="73" spans="1:80" x14ac:dyDescent="0.3">
      <c r="AA73" s="3" t="s">
        <v>68</v>
      </c>
      <c r="AB73" s="11">
        <f t="shared" ref="AB73:AB78" si="41">SUM(AD73:CB73)</f>
        <v>0</v>
      </c>
      <c r="AC73" s="11"/>
      <c r="AD73" s="25">
        <f>G64</f>
        <v>0</v>
      </c>
      <c r="AE73">
        <f>$AD$73*(1+($C$25/100))^AE49/(1+$AB$49)^AE49</f>
        <v>0</v>
      </c>
      <c r="AF73">
        <f>$AD$73*(1+($C$25/100))^AF49/(1+$AB$49)^AF49</f>
        <v>0</v>
      </c>
      <c r="AG73">
        <f t="shared" ref="AG73:CB73" si="42">$AD$73*(1+($C$25/100))^AG49/(1+$AB$49)^AG49</f>
        <v>0</v>
      </c>
      <c r="AH73">
        <f t="shared" si="42"/>
        <v>0</v>
      </c>
      <c r="AI73">
        <f t="shared" si="42"/>
        <v>0</v>
      </c>
      <c r="AJ73">
        <f t="shared" si="42"/>
        <v>0</v>
      </c>
      <c r="AK73">
        <f t="shared" si="42"/>
        <v>0</v>
      </c>
      <c r="AL73">
        <f t="shared" si="42"/>
        <v>0</v>
      </c>
      <c r="AM73">
        <f t="shared" si="42"/>
        <v>0</v>
      </c>
      <c r="AN73">
        <f t="shared" si="42"/>
        <v>0</v>
      </c>
      <c r="AO73">
        <f t="shared" si="42"/>
        <v>0</v>
      </c>
      <c r="AP73">
        <f t="shared" si="42"/>
        <v>0</v>
      </c>
      <c r="AQ73">
        <f t="shared" si="42"/>
        <v>0</v>
      </c>
      <c r="AR73">
        <f t="shared" si="42"/>
        <v>0</v>
      </c>
      <c r="AS73">
        <f t="shared" si="42"/>
        <v>0</v>
      </c>
      <c r="AT73">
        <f t="shared" si="42"/>
        <v>0</v>
      </c>
      <c r="AU73">
        <f t="shared" si="42"/>
        <v>0</v>
      </c>
      <c r="AV73">
        <f t="shared" si="42"/>
        <v>0</v>
      </c>
      <c r="AW73">
        <f t="shared" si="42"/>
        <v>0</v>
      </c>
      <c r="AX73">
        <f t="shared" si="42"/>
        <v>0</v>
      </c>
      <c r="AY73">
        <f t="shared" si="42"/>
        <v>0</v>
      </c>
      <c r="AZ73">
        <f t="shared" si="42"/>
        <v>0</v>
      </c>
      <c r="BA73">
        <f t="shared" si="42"/>
        <v>0</v>
      </c>
      <c r="BB73">
        <f t="shared" si="42"/>
        <v>0</v>
      </c>
      <c r="BC73">
        <f t="shared" si="42"/>
        <v>0</v>
      </c>
      <c r="BD73">
        <f t="shared" si="42"/>
        <v>0</v>
      </c>
      <c r="BE73">
        <f t="shared" si="42"/>
        <v>0</v>
      </c>
      <c r="BF73">
        <f t="shared" si="42"/>
        <v>0</v>
      </c>
      <c r="BG73">
        <f t="shared" si="42"/>
        <v>0</v>
      </c>
      <c r="BH73">
        <f t="shared" si="42"/>
        <v>0</v>
      </c>
      <c r="BI73">
        <f t="shared" si="42"/>
        <v>0</v>
      </c>
      <c r="BJ73">
        <f t="shared" si="42"/>
        <v>0</v>
      </c>
      <c r="BK73">
        <f t="shared" si="42"/>
        <v>0</v>
      </c>
      <c r="BL73">
        <f t="shared" si="42"/>
        <v>0</v>
      </c>
      <c r="BM73">
        <f t="shared" si="42"/>
        <v>0</v>
      </c>
      <c r="BN73">
        <f t="shared" si="42"/>
        <v>0</v>
      </c>
      <c r="BO73">
        <f t="shared" si="42"/>
        <v>0</v>
      </c>
      <c r="BP73">
        <f t="shared" si="42"/>
        <v>0</v>
      </c>
      <c r="BQ73">
        <f t="shared" si="42"/>
        <v>0</v>
      </c>
      <c r="BR73">
        <f t="shared" si="42"/>
        <v>0</v>
      </c>
      <c r="BS73">
        <f t="shared" si="42"/>
        <v>0</v>
      </c>
      <c r="BT73">
        <f t="shared" si="42"/>
        <v>0</v>
      </c>
      <c r="BU73">
        <f t="shared" si="42"/>
        <v>0</v>
      </c>
      <c r="BV73">
        <f t="shared" si="42"/>
        <v>0</v>
      </c>
      <c r="BW73">
        <f t="shared" si="42"/>
        <v>0</v>
      </c>
      <c r="BX73">
        <f t="shared" si="42"/>
        <v>0</v>
      </c>
      <c r="BY73">
        <f t="shared" si="42"/>
        <v>0</v>
      </c>
      <c r="BZ73">
        <f t="shared" si="42"/>
        <v>0</v>
      </c>
      <c r="CA73">
        <f t="shared" si="42"/>
        <v>0</v>
      </c>
      <c r="CB73">
        <f t="shared" si="42"/>
        <v>0</v>
      </c>
    </row>
    <row r="74" spans="1:80" x14ac:dyDescent="0.3">
      <c r="AA74" s="3" t="s">
        <v>69</v>
      </c>
      <c r="AB74" s="11">
        <f t="shared" si="41"/>
        <v>0</v>
      </c>
      <c r="AC74" s="11"/>
      <c r="AD74" s="25">
        <f>H64</f>
        <v>0</v>
      </c>
      <c r="AE74">
        <f>$AD$74*(1+($C$25/100))^AE49/(1+$AB$49)^AE49</f>
        <v>0</v>
      </c>
      <c r="AF74">
        <f>$AD$74*(1+($C$25/100))^AF49/(1+$AB$49)^AF49</f>
        <v>0</v>
      </c>
      <c r="AG74">
        <f t="shared" ref="AG74:CB74" si="43">$AD$74*(1+($C$25/100))^AG49/(1+$AB$49)^AG49</f>
        <v>0</v>
      </c>
      <c r="AH74">
        <f t="shared" si="43"/>
        <v>0</v>
      </c>
      <c r="AI74">
        <f t="shared" si="43"/>
        <v>0</v>
      </c>
      <c r="AJ74">
        <f t="shared" si="43"/>
        <v>0</v>
      </c>
      <c r="AK74">
        <f t="shared" si="43"/>
        <v>0</v>
      </c>
      <c r="AL74">
        <f t="shared" si="43"/>
        <v>0</v>
      </c>
      <c r="AM74">
        <f t="shared" si="43"/>
        <v>0</v>
      </c>
      <c r="AN74">
        <f t="shared" si="43"/>
        <v>0</v>
      </c>
      <c r="AO74">
        <f t="shared" si="43"/>
        <v>0</v>
      </c>
      <c r="AP74">
        <f t="shared" si="43"/>
        <v>0</v>
      </c>
      <c r="AQ74">
        <f t="shared" si="43"/>
        <v>0</v>
      </c>
      <c r="AR74">
        <f t="shared" si="43"/>
        <v>0</v>
      </c>
      <c r="AS74">
        <f t="shared" si="43"/>
        <v>0</v>
      </c>
      <c r="AT74">
        <f t="shared" si="43"/>
        <v>0</v>
      </c>
      <c r="AU74">
        <f t="shared" si="43"/>
        <v>0</v>
      </c>
      <c r="AV74">
        <f t="shared" si="43"/>
        <v>0</v>
      </c>
      <c r="AW74">
        <f t="shared" si="43"/>
        <v>0</v>
      </c>
      <c r="AX74">
        <f t="shared" si="43"/>
        <v>0</v>
      </c>
      <c r="AY74">
        <f t="shared" si="43"/>
        <v>0</v>
      </c>
      <c r="AZ74">
        <f t="shared" si="43"/>
        <v>0</v>
      </c>
      <c r="BA74">
        <f t="shared" si="43"/>
        <v>0</v>
      </c>
      <c r="BB74">
        <f t="shared" si="43"/>
        <v>0</v>
      </c>
      <c r="BC74">
        <f t="shared" si="43"/>
        <v>0</v>
      </c>
      <c r="BD74">
        <f t="shared" si="43"/>
        <v>0</v>
      </c>
      <c r="BE74">
        <f t="shared" si="43"/>
        <v>0</v>
      </c>
      <c r="BF74">
        <f t="shared" si="43"/>
        <v>0</v>
      </c>
      <c r="BG74">
        <f t="shared" si="43"/>
        <v>0</v>
      </c>
      <c r="BH74">
        <f t="shared" si="43"/>
        <v>0</v>
      </c>
      <c r="BI74">
        <f t="shared" si="43"/>
        <v>0</v>
      </c>
      <c r="BJ74">
        <f t="shared" si="43"/>
        <v>0</v>
      </c>
      <c r="BK74">
        <f t="shared" si="43"/>
        <v>0</v>
      </c>
      <c r="BL74">
        <f t="shared" si="43"/>
        <v>0</v>
      </c>
      <c r="BM74">
        <f t="shared" si="43"/>
        <v>0</v>
      </c>
      <c r="BN74">
        <f t="shared" si="43"/>
        <v>0</v>
      </c>
      <c r="BO74">
        <f t="shared" si="43"/>
        <v>0</v>
      </c>
      <c r="BP74">
        <f t="shared" si="43"/>
        <v>0</v>
      </c>
      <c r="BQ74">
        <f t="shared" si="43"/>
        <v>0</v>
      </c>
      <c r="BR74">
        <f t="shared" si="43"/>
        <v>0</v>
      </c>
      <c r="BS74">
        <f t="shared" si="43"/>
        <v>0</v>
      </c>
      <c r="BT74">
        <f t="shared" si="43"/>
        <v>0</v>
      </c>
      <c r="BU74">
        <f t="shared" si="43"/>
        <v>0</v>
      </c>
      <c r="BV74">
        <f t="shared" si="43"/>
        <v>0</v>
      </c>
      <c r="BW74">
        <f t="shared" si="43"/>
        <v>0</v>
      </c>
      <c r="BX74">
        <f t="shared" si="43"/>
        <v>0</v>
      </c>
      <c r="BY74">
        <f t="shared" si="43"/>
        <v>0</v>
      </c>
      <c r="BZ74">
        <f t="shared" si="43"/>
        <v>0</v>
      </c>
      <c r="CA74">
        <f t="shared" si="43"/>
        <v>0</v>
      </c>
      <c r="CB74">
        <f t="shared" si="43"/>
        <v>0</v>
      </c>
    </row>
    <row r="75" spans="1:80" x14ac:dyDescent="0.3">
      <c r="AA75" s="3" t="s">
        <v>70</v>
      </c>
      <c r="AB75" s="11">
        <f t="shared" si="41"/>
        <v>0</v>
      </c>
      <c r="AC75" s="11"/>
      <c r="AD75" s="25">
        <f>I64</f>
        <v>0</v>
      </c>
      <c r="AE75">
        <f>$AD$75*(1+($C$25/100))^AE49/(1+$AB$49)^AE49</f>
        <v>0</v>
      </c>
      <c r="AF75">
        <f>$AD$75*(1+($C$25/100))^AF49/(1+$AB$49)^AF49</f>
        <v>0</v>
      </c>
      <c r="AG75">
        <f t="shared" ref="AG75:CB75" si="44">$AD$75*(1+($C$25/100))^AG49/(1+$AB$49)^AG49</f>
        <v>0</v>
      </c>
      <c r="AH75">
        <f t="shared" si="44"/>
        <v>0</v>
      </c>
      <c r="AI75">
        <f t="shared" si="44"/>
        <v>0</v>
      </c>
      <c r="AJ75">
        <f t="shared" si="44"/>
        <v>0</v>
      </c>
      <c r="AK75">
        <f t="shared" si="44"/>
        <v>0</v>
      </c>
      <c r="AL75">
        <f t="shared" si="44"/>
        <v>0</v>
      </c>
      <c r="AM75">
        <f t="shared" si="44"/>
        <v>0</v>
      </c>
      <c r="AN75">
        <f t="shared" si="44"/>
        <v>0</v>
      </c>
      <c r="AO75">
        <f t="shared" si="44"/>
        <v>0</v>
      </c>
      <c r="AP75">
        <f t="shared" si="44"/>
        <v>0</v>
      </c>
      <c r="AQ75">
        <f t="shared" si="44"/>
        <v>0</v>
      </c>
      <c r="AR75">
        <f t="shared" si="44"/>
        <v>0</v>
      </c>
      <c r="AS75">
        <f t="shared" si="44"/>
        <v>0</v>
      </c>
      <c r="AT75">
        <f t="shared" si="44"/>
        <v>0</v>
      </c>
      <c r="AU75">
        <f t="shared" si="44"/>
        <v>0</v>
      </c>
      <c r="AV75">
        <f t="shared" si="44"/>
        <v>0</v>
      </c>
      <c r="AW75">
        <f t="shared" si="44"/>
        <v>0</v>
      </c>
      <c r="AX75">
        <f t="shared" si="44"/>
        <v>0</v>
      </c>
      <c r="AY75">
        <f t="shared" si="44"/>
        <v>0</v>
      </c>
      <c r="AZ75">
        <f t="shared" si="44"/>
        <v>0</v>
      </c>
      <c r="BA75">
        <f t="shared" si="44"/>
        <v>0</v>
      </c>
      <c r="BB75">
        <f t="shared" si="44"/>
        <v>0</v>
      </c>
      <c r="BC75">
        <f t="shared" si="44"/>
        <v>0</v>
      </c>
      <c r="BD75">
        <f t="shared" si="44"/>
        <v>0</v>
      </c>
      <c r="BE75">
        <f t="shared" si="44"/>
        <v>0</v>
      </c>
      <c r="BF75">
        <f t="shared" si="44"/>
        <v>0</v>
      </c>
      <c r="BG75">
        <f t="shared" si="44"/>
        <v>0</v>
      </c>
      <c r="BH75">
        <f t="shared" si="44"/>
        <v>0</v>
      </c>
      <c r="BI75">
        <f t="shared" si="44"/>
        <v>0</v>
      </c>
      <c r="BJ75">
        <f t="shared" si="44"/>
        <v>0</v>
      </c>
      <c r="BK75">
        <f t="shared" si="44"/>
        <v>0</v>
      </c>
      <c r="BL75">
        <f t="shared" si="44"/>
        <v>0</v>
      </c>
      <c r="BM75">
        <f t="shared" si="44"/>
        <v>0</v>
      </c>
      <c r="BN75">
        <f t="shared" si="44"/>
        <v>0</v>
      </c>
      <c r="BO75">
        <f t="shared" si="44"/>
        <v>0</v>
      </c>
      <c r="BP75">
        <f t="shared" si="44"/>
        <v>0</v>
      </c>
      <c r="BQ75">
        <f t="shared" si="44"/>
        <v>0</v>
      </c>
      <c r="BR75">
        <f t="shared" si="44"/>
        <v>0</v>
      </c>
      <c r="BS75">
        <f t="shared" si="44"/>
        <v>0</v>
      </c>
      <c r="BT75">
        <f t="shared" si="44"/>
        <v>0</v>
      </c>
      <c r="BU75">
        <f t="shared" si="44"/>
        <v>0</v>
      </c>
      <c r="BV75">
        <f t="shared" si="44"/>
        <v>0</v>
      </c>
      <c r="BW75">
        <f t="shared" si="44"/>
        <v>0</v>
      </c>
      <c r="BX75">
        <f t="shared" si="44"/>
        <v>0</v>
      </c>
      <c r="BY75">
        <f t="shared" si="44"/>
        <v>0</v>
      </c>
      <c r="BZ75">
        <f t="shared" si="44"/>
        <v>0</v>
      </c>
      <c r="CA75">
        <f t="shared" si="44"/>
        <v>0</v>
      </c>
      <c r="CB75">
        <f t="shared" si="44"/>
        <v>0</v>
      </c>
    </row>
    <row r="76" spans="1:80" x14ac:dyDescent="0.3">
      <c r="AA76" s="3" t="s">
        <v>71</v>
      </c>
      <c r="AB76" s="11">
        <f t="shared" si="41"/>
        <v>0</v>
      </c>
      <c r="AC76" s="11"/>
      <c r="AD76" s="25">
        <f>J64</f>
        <v>0</v>
      </c>
      <c r="AE76">
        <f>$AD$76*(1+($C$25/100))^AE49/(1+$AB$49)^AE49</f>
        <v>0</v>
      </c>
      <c r="AF76">
        <f>$AD$76*(1+($C$25/100))^AF49/(1+$AB$49)^AF49</f>
        <v>0</v>
      </c>
      <c r="AG76">
        <f t="shared" ref="AG76:CB76" si="45">$AD$76*(1+($C$25/100))^AG49/(1+$AB$49)^AG49</f>
        <v>0</v>
      </c>
      <c r="AH76">
        <f t="shared" si="45"/>
        <v>0</v>
      </c>
      <c r="AI76">
        <f t="shared" si="45"/>
        <v>0</v>
      </c>
      <c r="AJ76">
        <f t="shared" si="45"/>
        <v>0</v>
      </c>
      <c r="AK76">
        <f t="shared" si="45"/>
        <v>0</v>
      </c>
      <c r="AL76">
        <f t="shared" si="45"/>
        <v>0</v>
      </c>
      <c r="AM76">
        <f t="shared" si="45"/>
        <v>0</v>
      </c>
      <c r="AN76">
        <f t="shared" si="45"/>
        <v>0</v>
      </c>
      <c r="AO76">
        <f t="shared" si="45"/>
        <v>0</v>
      </c>
      <c r="AP76">
        <f t="shared" si="45"/>
        <v>0</v>
      </c>
      <c r="AQ76">
        <f t="shared" si="45"/>
        <v>0</v>
      </c>
      <c r="AR76">
        <f t="shared" si="45"/>
        <v>0</v>
      </c>
      <c r="AS76">
        <f t="shared" si="45"/>
        <v>0</v>
      </c>
      <c r="AT76">
        <f t="shared" si="45"/>
        <v>0</v>
      </c>
      <c r="AU76">
        <f t="shared" si="45"/>
        <v>0</v>
      </c>
      <c r="AV76">
        <f t="shared" si="45"/>
        <v>0</v>
      </c>
      <c r="AW76">
        <f t="shared" si="45"/>
        <v>0</v>
      </c>
      <c r="AX76">
        <f t="shared" si="45"/>
        <v>0</v>
      </c>
      <c r="AY76">
        <f t="shared" si="45"/>
        <v>0</v>
      </c>
      <c r="AZ76">
        <f t="shared" si="45"/>
        <v>0</v>
      </c>
      <c r="BA76">
        <f t="shared" si="45"/>
        <v>0</v>
      </c>
      <c r="BB76">
        <f t="shared" si="45"/>
        <v>0</v>
      </c>
      <c r="BC76">
        <f t="shared" si="45"/>
        <v>0</v>
      </c>
      <c r="BD76">
        <f t="shared" si="45"/>
        <v>0</v>
      </c>
      <c r="BE76">
        <f t="shared" si="45"/>
        <v>0</v>
      </c>
      <c r="BF76">
        <f t="shared" si="45"/>
        <v>0</v>
      </c>
      <c r="BG76">
        <f t="shared" si="45"/>
        <v>0</v>
      </c>
      <c r="BH76">
        <f t="shared" si="45"/>
        <v>0</v>
      </c>
      <c r="BI76">
        <f t="shared" si="45"/>
        <v>0</v>
      </c>
      <c r="BJ76">
        <f t="shared" si="45"/>
        <v>0</v>
      </c>
      <c r="BK76">
        <f t="shared" si="45"/>
        <v>0</v>
      </c>
      <c r="BL76">
        <f t="shared" si="45"/>
        <v>0</v>
      </c>
      <c r="BM76">
        <f t="shared" si="45"/>
        <v>0</v>
      </c>
      <c r="BN76">
        <f t="shared" si="45"/>
        <v>0</v>
      </c>
      <c r="BO76">
        <f t="shared" si="45"/>
        <v>0</v>
      </c>
      <c r="BP76">
        <f t="shared" si="45"/>
        <v>0</v>
      </c>
      <c r="BQ76">
        <f t="shared" si="45"/>
        <v>0</v>
      </c>
      <c r="BR76">
        <f t="shared" si="45"/>
        <v>0</v>
      </c>
      <c r="BS76">
        <f t="shared" si="45"/>
        <v>0</v>
      </c>
      <c r="BT76">
        <f t="shared" si="45"/>
        <v>0</v>
      </c>
      <c r="BU76">
        <f t="shared" si="45"/>
        <v>0</v>
      </c>
      <c r="BV76">
        <f t="shared" si="45"/>
        <v>0</v>
      </c>
      <c r="BW76">
        <f t="shared" si="45"/>
        <v>0</v>
      </c>
      <c r="BX76">
        <f t="shared" si="45"/>
        <v>0</v>
      </c>
      <c r="BY76">
        <f t="shared" si="45"/>
        <v>0</v>
      </c>
      <c r="BZ76">
        <f t="shared" si="45"/>
        <v>0</v>
      </c>
      <c r="CA76">
        <f t="shared" si="45"/>
        <v>0</v>
      </c>
      <c r="CB76">
        <f t="shared" si="45"/>
        <v>0</v>
      </c>
    </row>
    <row r="77" spans="1:80" x14ac:dyDescent="0.3">
      <c r="AA77" s="3" t="s">
        <v>72</v>
      </c>
      <c r="AB77" s="11">
        <f t="shared" si="41"/>
        <v>0</v>
      </c>
      <c r="AC77" s="11"/>
      <c r="AD77" s="25">
        <f>K64</f>
        <v>0</v>
      </c>
      <c r="AE77">
        <f>$AD$77*(1+($C$25/100))^AE49/(1+$AB$49)^AE49</f>
        <v>0</v>
      </c>
      <c r="AF77">
        <f>$AD$77*(1+($C$25/100))^AF49/(1+$AB$49)^AF49</f>
        <v>0</v>
      </c>
      <c r="AG77">
        <f t="shared" ref="AG77:CB77" si="46">$AD$77*(1+($C$25/100))^AG49/(1+$AB$49)^AG49</f>
        <v>0</v>
      </c>
      <c r="AH77">
        <f t="shared" si="46"/>
        <v>0</v>
      </c>
      <c r="AI77">
        <f t="shared" si="46"/>
        <v>0</v>
      </c>
      <c r="AJ77">
        <f t="shared" si="46"/>
        <v>0</v>
      </c>
      <c r="AK77">
        <f t="shared" si="46"/>
        <v>0</v>
      </c>
      <c r="AL77">
        <f t="shared" si="46"/>
        <v>0</v>
      </c>
      <c r="AM77">
        <f t="shared" si="46"/>
        <v>0</v>
      </c>
      <c r="AN77">
        <f t="shared" si="46"/>
        <v>0</v>
      </c>
      <c r="AO77">
        <f t="shared" si="46"/>
        <v>0</v>
      </c>
      <c r="AP77">
        <f t="shared" si="46"/>
        <v>0</v>
      </c>
      <c r="AQ77">
        <f t="shared" si="46"/>
        <v>0</v>
      </c>
      <c r="AR77">
        <f t="shared" si="46"/>
        <v>0</v>
      </c>
      <c r="AS77">
        <f t="shared" si="46"/>
        <v>0</v>
      </c>
      <c r="AT77">
        <f t="shared" si="46"/>
        <v>0</v>
      </c>
      <c r="AU77">
        <f t="shared" si="46"/>
        <v>0</v>
      </c>
      <c r="AV77">
        <f t="shared" si="46"/>
        <v>0</v>
      </c>
      <c r="AW77">
        <f t="shared" si="46"/>
        <v>0</v>
      </c>
      <c r="AX77">
        <f t="shared" si="46"/>
        <v>0</v>
      </c>
      <c r="AY77">
        <f t="shared" si="46"/>
        <v>0</v>
      </c>
      <c r="AZ77">
        <f t="shared" si="46"/>
        <v>0</v>
      </c>
      <c r="BA77">
        <f t="shared" si="46"/>
        <v>0</v>
      </c>
      <c r="BB77">
        <f t="shared" si="46"/>
        <v>0</v>
      </c>
      <c r="BC77">
        <f t="shared" si="46"/>
        <v>0</v>
      </c>
      <c r="BD77">
        <f t="shared" si="46"/>
        <v>0</v>
      </c>
      <c r="BE77">
        <f t="shared" si="46"/>
        <v>0</v>
      </c>
      <c r="BF77">
        <f t="shared" si="46"/>
        <v>0</v>
      </c>
      <c r="BG77">
        <f t="shared" si="46"/>
        <v>0</v>
      </c>
      <c r="BH77">
        <f t="shared" si="46"/>
        <v>0</v>
      </c>
      <c r="BI77">
        <f t="shared" si="46"/>
        <v>0</v>
      </c>
      <c r="BJ77">
        <f t="shared" si="46"/>
        <v>0</v>
      </c>
      <c r="BK77">
        <f t="shared" si="46"/>
        <v>0</v>
      </c>
      <c r="BL77">
        <f t="shared" si="46"/>
        <v>0</v>
      </c>
      <c r="BM77">
        <f t="shared" si="46"/>
        <v>0</v>
      </c>
      <c r="BN77">
        <f t="shared" si="46"/>
        <v>0</v>
      </c>
      <c r="BO77">
        <f t="shared" si="46"/>
        <v>0</v>
      </c>
      <c r="BP77">
        <f t="shared" si="46"/>
        <v>0</v>
      </c>
      <c r="BQ77">
        <f t="shared" si="46"/>
        <v>0</v>
      </c>
      <c r="BR77">
        <f t="shared" si="46"/>
        <v>0</v>
      </c>
      <c r="BS77">
        <f t="shared" si="46"/>
        <v>0</v>
      </c>
      <c r="BT77">
        <f t="shared" si="46"/>
        <v>0</v>
      </c>
      <c r="BU77">
        <f t="shared" si="46"/>
        <v>0</v>
      </c>
      <c r="BV77">
        <f t="shared" si="46"/>
        <v>0</v>
      </c>
      <c r="BW77">
        <f t="shared" si="46"/>
        <v>0</v>
      </c>
      <c r="BX77">
        <f t="shared" si="46"/>
        <v>0</v>
      </c>
      <c r="BY77">
        <f t="shared" si="46"/>
        <v>0</v>
      </c>
      <c r="BZ77">
        <f t="shared" si="46"/>
        <v>0</v>
      </c>
      <c r="CA77">
        <f t="shared" si="46"/>
        <v>0</v>
      </c>
      <c r="CB77">
        <f t="shared" si="46"/>
        <v>0</v>
      </c>
    </row>
    <row r="78" spans="1:80" x14ac:dyDescent="0.3">
      <c r="AA78" s="3" t="s">
        <v>73</v>
      </c>
      <c r="AB78" s="11">
        <f t="shared" si="41"/>
        <v>0</v>
      </c>
      <c r="AC78" s="11"/>
      <c r="AD78" s="25">
        <f>L64</f>
        <v>0</v>
      </c>
      <c r="AE78">
        <f>$AD$78*(1+($C$25/100))^AE49/(1+$AB$49)^AE49</f>
        <v>0</v>
      </c>
      <c r="AF78">
        <f>$AD$78*(1+($C$25/100))^AF49/(1+$AB$49)^AF49</f>
        <v>0</v>
      </c>
      <c r="AG78">
        <f t="shared" ref="AG78:CB78" si="47">$AD$78*(1+($C$25/100))^AG49/(1+$AB$49)^AG49</f>
        <v>0</v>
      </c>
      <c r="AH78">
        <f t="shared" si="47"/>
        <v>0</v>
      </c>
      <c r="AI78">
        <f t="shared" si="47"/>
        <v>0</v>
      </c>
      <c r="AJ78">
        <f t="shared" si="47"/>
        <v>0</v>
      </c>
      <c r="AK78">
        <f t="shared" si="47"/>
        <v>0</v>
      </c>
      <c r="AL78">
        <f t="shared" si="47"/>
        <v>0</v>
      </c>
      <c r="AM78">
        <f t="shared" si="47"/>
        <v>0</v>
      </c>
      <c r="AN78">
        <f t="shared" si="47"/>
        <v>0</v>
      </c>
      <c r="AO78">
        <f t="shared" si="47"/>
        <v>0</v>
      </c>
      <c r="AP78">
        <f t="shared" si="47"/>
        <v>0</v>
      </c>
      <c r="AQ78">
        <f t="shared" si="47"/>
        <v>0</v>
      </c>
      <c r="AR78">
        <f t="shared" si="47"/>
        <v>0</v>
      </c>
      <c r="AS78">
        <f t="shared" si="47"/>
        <v>0</v>
      </c>
      <c r="AT78">
        <f t="shared" si="47"/>
        <v>0</v>
      </c>
      <c r="AU78">
        <f t="shared" si="47"/>
        <v>0</v>
      </c>
      <c r="AV78">
        <f t="shared" si="47"/>
        <v>0</v>
      </c>
      <c r="AW78">
        <f t="shared" si="47"/>
        <v>0</v>
      </c>
      <c r="AX78">
        <f t="shared" si="47"/>
        <v>0</v>
      </c>
      <c r="AY78">
        <f t="shared" si="47"/>
        <v>0</v>
      </c>
      <c r="AZ78">
        <f t="shared" si="47"/>
        <v>0</v>
      </c>
      <c r="BA78">
        <f t="shared" si="47"/>
        <v>0</v>
      </c>
      <c r="BB78">
        <f t="shared" si="47"/>
        <v>0</v>
      </c>
      <c r="BC78">
        <f t="shared" si="47"/>
        <v>0</v>
      </c>
      <c r="BD78">
        <f t="shared" si="47"/>
        <v>0</v>
      </c>
      <c r="BE78">
        <f t="shared" si="47"/>
        <v>0</v>
      </c>
      <c r="BF78">
        <f t="shared" si="47"/>
        <v>0</v>
      </c>
      <c r="BG78">
        <f t="shared" si="47"/>
        <v>0</v>
      </c>
      <c r="BH78">
        <f t="shared" si="47"/>
        <v>0</v>
      </c>
      <c r="BI78">
        <f t="shared" si="47"/>
        <v>0</v>
      </c>
      <c r="BJ78">
        <f t="shared" si="47"/>
        <v>0</v>
      </c>
      <c r="BK78">
        <f t="shared" si="47"/>
        <v>0</v>
      </c>
      <c r="BL78">
        <f t="shared" si="47"/>
        <v>0</v>
      </c>
      <c r="BM78">
        <f t="shared" si="47"/>
        <v>0</v>
      </c>
      <c r="BN78">
        <f t="shared" si="47"/>
        <v>0</v>
      </c>
      <c r="BO78">
        <f t="shared" si="47"/>
        <v>0</v>
      </c>
      <c r="BP78">
        <f t="shared" si="47"/>
        <v>0</v>
      </c>
      <c r="BQ78">
        <f t="shared" si="47"/>
        <v>0</v>
      </c>
      <c r="BR78">
        <f t="shared" si="47"/>
        <v>0</v>
      </c>
      <c r="BS78">
        <f t="shared" si="47"/>
        <v>0</v>
      </c>
      <c r="BT78">
        <f t="shared" si="47"/>
        <v>0</v>
      </c>
      <c r="BU78">
        <f t="shared" si="47"/>
        <v>0</v>
      </c>
      <c r="BV78">
        <f t="shared" si="47"/>
        <v>0</v>
      </c>
      <c r="BW78">
        <f t="shared" si="47"/>
        <v>0</v>
      </c>
      <c r="BX78">
        <f t="shared" si="47"/>
        <v>0</v>
      </c>
      <c r="BY78">
        <f t="shared" si="47"/>
        <v>0</v>
      </c>
      <c r="BZ78">
        <f t="shared" si="47"/>
        <v>0</v>
      </c>
      <c r="CA78">
        <f t="shared" si="47"/>
        <v>0</v>
      </c>
      <c r="CB78">
        <f t="shared" si="47"/>
        <v>0</v>
      </c>
    </row>
    <row r="81" spans="27:36" x14ac:dyDescent="0.3">
      <c r="AA81" t="s">
        <v>1</v>
      </c>
      <c r="AB81">
        <f>AH86</f>
        <v>2021</v>
      </c>
    </row>
    <row r="82" spans="27:36" x14ac:dyDescent="0.3">
      <c r="AA82" t="s">
        <v>27</v>
      </c>
      <c r="AB82" t="s">
        <v>28</v>
      </c>
      <c r="AD82" t="s">
        <v>29</v>
      </c>
      <c r="AF82" t="s">
        <v>5</v>
      </c>
      <c r="AG82" t="s">
        <v>6</v>
      </c>
    </row>
    <row r="83" spans="27:36" x14ac:dyDescent="0.3">
      <c r="AB83" t="s">
        <v>30</v>
      </c>
      <c r="AC83" t="s">
        <v>31</v>
      </c>
      <c r="AD83" t="s">
        <v>32</v>
      </c>
      <c r="AE83" t="s">
        <v>33</v>
      </c>
      <c r="AF83" t="s">
        <v>32</v>
      </c>
      <c r="AG83" t="s">
        <v>32</v>
      </c>
    </row>
    <row r="84" spans="27:36" x14ac:dyDescent="0.3">
      <c r="AA84" t="s">
        <v>1</v>
      </c>
      <c r="AB84" s="27">
        <f t="shared" ref="AB84:AG84" si="48">AB90*$AJ$88</f>
        <v>1.3876500000000001</v>
      </c>
      <c r="AC84" s="27">
        <f t="shared" si="48"/>
        <v>13.876499999999998</v>
      </c>
      <c r="AD84" s="27">
        <f t="shared" si="48"/>
        <v>0.63074999999999992</v>
      </c>
      <c r="AE84" s="27">
        <f t="shared" si="48"/>
        <v>8.5781999999999989</v>
      </c>
      <c r="AF84" s="27">
        <f t="shared" si="48"/>
        <v>0.69382500000000003</v>
      </c>
      <c r="AG84" s="27">
        <f t="shared" si="48"/>
        <v>1.3876500000000001</v>
      </c>
    </row>
    <row r="86" spans="27:36" x14ac:dyDescent="0.3">
      <c r="AH86" s="31">
        <v>2021</v>
      </c>
    </row>
    <row r="87" spans="27:36" x14ac:dyDescent="0.3">
      <c r="AA87" t="s">
        <v>48</v>
      </c>
      <c r="AH87" t="s">
        <v>76</v>
      </c>
      <c r="AI87" t="s">
        <v>74</v>
      </c>
      <c r="AJ87" s="26" t="s">
        <v>75</v>
      </c>
    </row>
    <row r="88" spans="27:36" x14ac:dyDescent="0.3">
      <c r="AB88" t="s">
        <v>28</v>
      </c>
      <c r="AD88" t="s">
        <v>29</v>
      </c>
      <c r="AF88" t="s">
        <v>5</v>
      </c>
      <c r="AG88" t="s">
        <v>6</v>
      </c>
      <c r="AH88" s="31">
        <f>(125.7+125.8+125.8+126.2+126.5+126.9)/6</f>
        <v>126.14999999999999</v>
      </c>
      <c r="AI88">
        <v>100</v>
      </c>
      <c r="AJ88">
        <f>AH88/AI88</f>
        <v>1.2614999999999998</v>
      </c>
    </row>
    <row r="89" spans="27:36" x14ac:dyDescent="0.3">
      <c r="AB89" t="s">
        <v>30</v>
      </c>
      <c r="AC89" t="s">
        <v>31</v>
      </c>
      <c r="AD89" t="s">
        <v>32</v>
      </c>
      <c r="AE89" t="s">
        <v>33</v>
      </c>
      <c r="AF89" t="s">
        <v>32</v>
      </c>
      <c r="AG89" t="s">
        <v>32</v>
      </c>
    </row>
    <row r="90" spans="27:36" x14ac:dyDescent="0.3">
      <c r="AB90">
        <v>1.1000000000000001</v>
      </c>
      <c r="AC90">
        <v>11</v>
      </c>
      <c r="AD90">
        <v>0.5</v>
      </c>
      <c r="AE90">
        <v>6.8</v>
      </c>
      <c r="AF90">
        <v>0.55000000000000004</v>
      </c>
      <c r="AG90">
        <v>1.1000000000000001</v>
      </c>
    </row>
  </sheetData>
  <sheetProtection algorithmName="SHA-512" hashValue="N+aPzZVQWvxe27memLqelKZ/MRBl9pd7DZv7QQ4Kd9/BQWuIOyjBTIsO1tt4sEvjHHcbkjydYCdQFe5jRzh3Xg==" saltValue="t8o4hEMPcDCV0Qu82i6i9g==" spinCount="100000" sheet="1" objects="1" scenarios="1"/>
  <protectedRanges>
    <protectedRange sqref="C56:L56" name="Vian kesto"/>
    <protectedRange sqref="C51:L53" name="Vikataajuus"/>
    <protectedRange sqref="C4" name="Vyöhyke"/>
    <protectedRange sqref="C16:L16" name="Muu erä"/>
    <protectedRange sqref="C22:C25" name="Parametrit"/>
    <protectedRange sqref="C31:L36" name="Ratkaisut"/>
    <protectedRange sqref="C39:L39" name="Pituuskerroin"/>
    <protectedRange sqref="C42:L45" name="OPEX"/>
    <protectedRange sqref="C3" name="Jakeluverkkoyhtiö"/>
    <protectedRange sqref="C31:L36" name="Investoinnit"/>
  </protectedRanges>
  <mergeCells count="2">
    <mergeCell ref="C3:D3"/>
    <mergeCell ref="C4:D4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f298ac1c-8781-457c-836a-c94febb0efd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8D545B624AB244A21D45171E99030B" ma:contentTypeVersion="14" ma:contentTypeDescription="Create a new document." ma:contentTypeScope="" ma:versionID="d5b5a3cf8c39df67d78022edd2a1c4d5">
  <xsd:schema xmlns:xsd="http://www.w3.org/2001/XMLSchema" xmlns:xs="http://www.w3.org/2001/XMLSchema" xmlns:p="http://schemas.microsoft.com/office/2006/metadata/properties" xmlns:ns2="f298ac1c-8781-457c-836a-c94febb0efd7" xmlns:ns3="492ee864-9a00-4053-8292-33da4057805d" targetNamespace="http://schemas.microsoft.com/office/2006/metadata/properties" ma:root="true" ma:fieldsID="85eea8982e997703786822085da4d207" ns2:_="" ns3:_="">
    <xsd:import namespace="f298ac1c-8781-457c-836a-c94febb0efd7"/>
    <xsd:import namespace="492ee864-9a00-4053-8292-33da405780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_Flow_SignoffStatu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98ac1c-8781-457c-836a-c94febb0ef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_Flow_SignoffStatus" ma:index="14" nillable="true" ma:displayName="Sign-off status" ma:internalName="_x0024_Resources_x003a_core_x002c_Signoff_Status_x003b_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2ee864-9a00-4053-8292-33da4057805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0EB805-0D3B-417A-B7C2-0E8B73E7CA5D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f298ac1c-8781-457c-836a-c94febb0efd7"/>
    <ds:schemaRef ds:uri="http://purl.org/dc/dcmitype/"/>
    <ds:schemaRef ds:uri="492ee864-9a00-4053-8292-33da4057805d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A7664A4-7010-4C49-B9A1-83BFB684E9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883BAA-CAB0-4A94-8545-5544912FC5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Kehittämisvyöhyke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Laine Maija (Energia)</dc:creator>
  <cp:lastModifiedBy>Laine Maija (Energia)</cp:lastModifiedBy>
  <dcterms:created xsi:type="dcterms:W3CDTF">2021-05-25T07:41:49Z</dcterms:created>
  <dcterms:modified xsi:type="dcterms:W3CDTF">2021-12-10T13:00:42Z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0x010100548D545B624AB244A21D45171E99030B</vt:lpwstr>
  </property>
</Properties>
</file>