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omments1.xml" ContentType="application/vnd.openxmlformats-officedocument.spreadsheetml.comment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comments2.xml" ContentType="application/vnd.openxmlformats-officedocument.spreadsheetml.comment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C:\Users\03159419\Desktop\Energiakatselmukset\Yritysten pakolliset katselmukset\Siirtotiedostot\"/>
    </mc:Choice>
  </mc:AlternateContent>
  <xr:revisionPtr revIDLastSave="0" documentId="13_ncr:1_{91A14D41-8460-4A99-9603-7ED57D9C0B87}" xr6:coauthVersionLast="47" xr6:coauthVersionMax="47" xr10:uidLastSave="{00000000-0000-0000-0000-000000000000}"/>
  <bookViews>
    <workbookView xWindow="-110" yWindow="-110" windowWidth="19420" windowHeight="10300" xr2:uid="{70DE2083-7BF1-44EB-B132-CF823FB2F342}"/>
  </bookViews>
  <sheets>
    <sheet name="Perustiedot" sheetId="4" r:id="rId1"/>
    <sheet name="Energia" sheetId="2" r:id="rId2"/>
    <sheet name="Toimenpiteet" sheetId="3" r:id="rId3"/>
    <sheet name="Toimintasuunnitelma" sheetId="7" r:id="rId4"/>
    <sheet name="Ohjeita" sheetId="5" r:id="rId5"/>
    <sheet name="Luokitukset" sheetId="6" r:id="rId6"/>
  </sheets>
  <externalReferences>
    <externalReference r:id="rId7"/>
  </externalReferences>
  <definedNames>
    <definedName name="_TOL2008">Luokitukset!$K$12:$K$371</definedName>
    <definedName name="KTEK_TEK" localSheetId="3">Toimintasuunnitelma!$O$12:$O$13</definedName>
    <definedName name="KTEK_TEK">Toimenpiteet!$AC$12:$AC$14</definedName>
    <definedName name="Kylla_Ei" localSheetId="3">Toimintasuunnitelma!$N$12:$N$13</definedName>
    <definedName name="Kylla_Ei">Toimenpiteet!$AB$12:$AB$14</definedName>
    <definedName name="Rakennustyyppi">Luokitukset!$F$12:$F$115</definedName>
    <definedName name="Toimenpideluokka" localSheetId="3">[1]Luokitukset!$Q$12:$Q$20</definedName>
    <definedName name="Toimenpideluokka">Luokitukset!$Q$12:$Q$20</definedName>
    <definedName name="TOPO" localSheetId="3">[1]Luokitukset!$U$12:$U$28</definedName>
    <definedName name="TOPO">Luokitukset!$U$12:$U$28</definedName>
    <definedName name="Toteutusvaihe" localSheetId="3">Toimintasuunnitelma!$P$12:$P$15</definedName>
    <definedName name="Toteutusvaihe">Toimenpiteet!$AD$12:$AD$15</definedName>
    <definedName name="_xlnm.Print_Area" localSheetId="1">Energia!$B$9:$M$27</definedName>
    <definedName name="_xlnm.Print_Area" localSheetId="5">Luokitukset!$A$1:$D$121,Luokitukset!$I$7:$M$371,Luokitukset!$N$7:$N$20,Luokitukset!$S$7:$S$34</definedName>
    <definedName name="_xlnm.Print_Area" localSheetId="4">Ohjeita!$A$1:$C$54</definedName>
    <definedName name="_xlnm.Print_Area" localSheetId="0">Perustiedot!$A$1:$I$89</definedName>
    <definedName name="_xlnm.Print_Area" localSheetId="2">Toimenpiteet!$B$10:$Y$44</definedName>
    <definedName name="_xlnm.Print_Area" localSheetId="3">Toimintasuunnitelma!$B$10:$K$44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7" i="7" l="1"/>
  <c r="C18" i="7"/>
  <c r="C19" i="7"/>
  <c r="C20" i="7"/>
  <c r="C21" i="7"/>
  <c r="C22" i="7"/>
  <c r="C23" i="7"/>
  <c r="C24" i="7"/>
  <c r="C25" i="7"/>
  <c r="C26" i="7"/>
  <c r="C27" i="7"/>
  <c r="C28" i="7"/>
  <c r="C29" i="7"/>
  <c r="C30" i="7"/>
  <c r="C31" i="7"/>
  <c r="C32" i="7"/>
  <c r="C33" i="7"/>
  <c r="C34" i="7"/>
  <c r="C35" i="7"/>
  <c r="C36" i="7"/>
  <c r="C37" i="7"/>
  <c r="C38" i="7"/>
  <c r="C39" i="7"/>
  <c r="E44" i="7"/>
  <c r="A2" i="2"/>
  <c r="A1" i="6" l="1"/>
  <c r="A3" i="6"/>
  <c r="J12" i="6"/>
  <c r="N12" i="6"/>
  <c r="J13" i="6"/>
  <c r="N13" i="6"/>
  <c r="J14" i="6"/>
  <c r="N14" i="6"/>
  <c r="J15" i="6"/>
  <c r="N15" i="6"/>
  <c r="J16" i="6"/>
  <c r="N16" i="6"/>
  <c r="J17" i="6"/>
  <c r="N17" i="6"/>
  <c r="J18" i="6"/>
  <c r="N18" i="6"/>
  <c r="J19" i="6"/>
  <c r="N19" i="6"/>
  <c r="J20" i="6"/>
  <c r="N20" i="6"/>
  <c r="J21" i="6"/>
  <c r="J22" i="6"/>
  <c r="J23" i="6"/>
  <c r="J24" i="6"/>
  <c r="J25" i="6"/>
  <c r="J26" i="6"/>
  <c r="J27" i="6"/>
  <c r="J28" i="6"/>
  <c r="J29" i="6"/>
  <c r="J30" i="6"/>
  <c r="J31" i="6"/>
  <c r="J32" i="6"/>
  <c r="J33" i="6"/>
  <c r="J34" i="6"/>
  <c r="J35" i="6"/>
  <c r="J36" i="6"/>
  <c r="J37" i="6"/>
  <c r="J38" i="6"/>
  <c r="J39" i="6"/>
  <c r="J40" i="6"/>
  <c r="J41" i="6"/>
  <c r="J42" i="6"/>
  <c r="J43" i="6"/>
  <c r="J44" i="6"/>
  <c r="J45" i="6"/>
  <c r="J46" i="6"/>
  <c r="J47" i="6"/>
  <c r="J48" i="6"/>
  <c r="J49" i="6"/>
  <c r="J50" i="6"/>
  <c r="J51" i="6"/>
  <c r="J52" i="6"/>
  <c r="J53" i="6"/>
  <c r="J54" i="6"/>
  <c r="J55" i="6"/>
  <c r="J56" i="6"/>
  <c r="J57" i="6"/>
  <c r="J58" i="6"/>
  <c r="J59" i="6"/>
  <c r="J60" i="6"/>
  <c r="J61" i="6"/>
  <c r="J62" i="6"/>
  <c r="J63" i="6"/>
  <c r="J64" i="6"/>
  <c r="J65" i="6"/>
  <c r="J66" i="6"/>
  <c r="J67" i="6"/>
  <c r="J68" i="6"/>
  <c r="J69" i="6"/>
  <c r="J70" i="6"/>
  <c r="J71" i="6"/>
  <c r="J72" i="6"/>
  <c r="J73" i="6"/>
  <c r="J74" i="6"/>
  <c r="J75" i="6"/>
  <c r="J76" i="6"/>
  <c r="J77" i="6"/>
  <c r="J78" i="6"/>
  <c r="J79" i="6"/>
  <c r="J80" i="6"/>
  <c r="J81" i="6"/>
  <c r="J82" i="6"/>
  <c r="J83" i="6"/>
  <c r="J84" i="6"/>
  <c r="J85" i="6"/>
  <c r="J86" i="6"/>
  <c r="J87" i="6"/>
  <c r="J88" i="6"/>
  <c r="J89" i="6"/>
  <c r="J90" i="6"/>
  <c r="J91" i="6"/>
  <c r="J92" i="6"/>
  <c r="J93" i="6"/>
  <c r="J94" i="6"/>
  <c r="J95" i="6"/>
  <c r="J96" i="6"/>
  <c r="J97" i="6"/>
  <c r="J98" i="6"/>
  <c r="J99" i="6"/>
  <c r="J100" i="6"/>
  <c r="J101" i="6"/>
  <c r="J102" i="6"/>
  <c r="J103" i="6"/>
  <c r="J104" i="6"/>
  <c r="J105" i="6"/>
  <c r="J106" i="6"/>
  <c r="J107" i="6"/>
  <c r="J108" i="6"/>
  <c r="J109" i="6"/>
  <c r="J110" i="6"/>
  <c r="J111" i="6"/>
  <c r="J112" i="6"/>
  <c r="J113" i="6"/>
  <c r="J114" i="6"/>
  <c r="J115" i="6"/>
  <c r="J116" i="6"/>
  <c r="J117" i="6"/>
  <c r="J118" i="6"/>
  <c r="J119" i="6"/>
  <c r="J120" i="6"/>
  <c r="J121" i="6"/>
  <c r="J122" i="6"/>
  <c r="J123" i="6"/>
  <c r="J124" i="6"/>
  <c r="J125" i="6"/>
  <c r="J126" i="6"/>
  <c r="J127" i="6"/>
  <c r="J128" i="6"/>
  <c r="J129" i="6"/>
  <c r="J130" i="6"/>
  <c r="J131" i="6"/>
  <c r="J132" i="6"/>
  <c r="J133" i="6"/>
  <c r="J134" i="6"/>
  <c r="J135" i="6"/>
  <c r="J136" i="6"/>
  <c r="J137" i="6"/>
  <c r="J138" i="6"/>
  <c r="J139" i="6"/>
  <c r="J140" i="6"/>
  <c r="J141" i="6"/>
  <c r="J142" i="6"/>
  <c r="J143" i="6"/>
  <c r="J144" i="6"/>
  <c r="J145" i="6"/>
  <c r="J146" i="6"/>
  <c r="J147" i="6"/>
  <c r="J148" i="6"/>
  <c r="J149" i="6"/>
  <c r="J150" i="6"/>
  <c r="J151" i="6"/>
  <c r="J152" i="6"/>
  <c r="J153" i="6"/>
  <c r="J154" i="6"/>
  <c r="J155" i="6"/>
  <c r="J156" i="6"/>
  <c r="J157" i="6"/>
  <c r="J158" i="6"/>
  <c r="J159" i="6"/>
  <c r="J160" i="6"/>
  <c r="J161" i="6"/>
  <c r="J162" i="6"/>
  <c r="J163" i="6"/>
  <c r="J164" i="6"/>
  <c r="J165" i="6"/>
  <c r="J166" i="6"/>
  <c r="J167" i="6"/>
  <c r="J168" i="6"/>
  <c r="J169" i="6"/>
  <c r="J170" i="6"/>
  <c r="J171" i="6"/>
  <c r="J172" i="6"/>
  <c r="J173" i="6"/>
  <c r="J174" i="6"/>
  <c r="J175" i="6"/>
  <c r="J176" i="6"/>
  <c r="J177" i="6"/>
  <c r="J178" i="6"/>
  <c r="J179" i="6"/>
  <c r="J180" i="6"/>
  <c r="J181" i="6"/>
  <c r="J182" i="6"/>
  <c r="J183" i="6"/>
  <c r="J184" i="6"/>
  <c r="J185" i="6"/>
  <c r="J186" i="6"/>
  <c r="J187" i="6"/>
  <c r="J188" i="6"/>
  <c r="J189" i="6"/>
  <c r="J190" i="6"/>
  <c r="J191" i="6"/>
  <c r="J192" i="6"/>
  <c r="J193" i="6"/>
  <c r="J194" i="6"/>
  <c r="J195" i="6"/>
  <c r="J196" i="6"/>
  <c r="J197" i="6"/>
  <c r="J198" i="6"/>
  <c r="J199" i="6"/>
  <c r="J200" i="6"/>
  <c r="J201" i="6"/>
  <c r="J202" i="6"/>
  <c r="J203" i="6"/>
  <c r="J204" i="6"/>
  <c r="J205" i="6"/>
  <c r="J206" i="6"/>
  <c r="J207" i="6"/>
  <c r="J208" i="6"/>
  <c r="J209" i="6"/>
  <c r="J210" i="6"/>
  <c r="J211" i="6"/>
  <c r="J212" i="6"/>
  <c r="J213" i="6"/>
  <c r="J214" i="6"/>
  <c r="J215" i="6"/>
  <c r="J216" i="6"/>
  <c r="J217" i="6"/>
  <c r="J218" i="6"/>
  <c r="J219" i="6"/>
  <c r="J220" i="6"/>
  <c r="J221" i="6"/>
  <c r="J222" i="6"/>
  <c r="J223" i="6"/>
  <c r="J224" i="6"/>
  <c r="J225" i="6"/>
  <c r="J226" i="6"/>
  <c r="J227" i="6"/>
  <c r="J228" i="6"/>
  <c r="J229" i="6"/>
  <c r="J230" i="6"/>
  <c r="J231" i="6"/>
  <c r="J232" i="6"/>
  <c r="J233" i="6"/>
  <c r="J234" i="6"/>
  <c r="J235" i="6"/>
  <c r="J236" i="6"/>
  <c r="J237" i="6"/>
  <c r="J238" i="6"/>
  <c r="J239" i="6"/>
  <c r="J240" i="6"/>
  <c r="J241" i="6"/>
  <c r="J242" i="6"/>
  <c r="J243" i="6"/>
  <c r="J244" i="6"/>
  <c r="J245" i="6"/>
  <c r="J246" i="6"/>
  <c r="J247" i="6"/>
  <c r="J248" i="6"/>
  <c r="J249" i="6"/>
  <c r="J250" i="6"/>
  <c r="J251" i="6"/>
  <c r="J252" i="6"/>
  <c r="J253" i="6"/>
  <c r="J254" i="6"/>
  <c r="J255" i="6"/>
  <c r="J256" i="6"/>
  <c r="J257" i="6"/>
  <c r="J258" i="6"/>
  <c r="J259" i="6"/>
  <c r="J260" i="6"/>
  <c r="J261" i="6"/>
  <c r="J262" i="6"/>
  <c r="J263" i="6"/>
  <c r="J264" i="6"/>
  <c r="J265" i="6"/>
  <c r="J266" i="6"/>
  <c r="J267" i="6"/>
  <c r="J268" i="6"/>
  <c r="J269" i="6"/>
  <c r="J270" i="6"/>
  <c r="J271" i="6"/>
  <c r="J272" i="6"/>
  <c r="J273" i="6"/>
  <c r="J274" i="6"/>
  <c r="J275" i="6"/>
  <c r="J276" i="6"/>
  <c r="J277" i="6"/>
  <c r="J278" i="6"/>
  <c r="J279" i="6"/>
  <c r="J280" i="6"/>
  <c r="J281" i="6"/>
  <c r="J282" i="6"/>
  <c r="J283" i="6"/>
  <c r="J284" i="6"/>
  <c r="J285" i="6"/>
  <c r="J286" i="6"/>
  <c r="J287" i="6"/>
  <c r="J288" i="6"/>
  <c r="J289" i="6"/>
  <c r="J290" i="6"/>
  <c r="J291" i="6"/>
  <c r="J292" i="6"/>
  <c r="J293" i="6"/>
  <c r="J294" i="6"/>
  <c r="J295" i="6"/>
  <c r="J296" i="6"/>
  <c r="J297" i="6"/>
  <c r="J298" i="6"/>
  <c r="J299" i="6"/>
  <c r="J300" i="6"/>
  <c r="J301" i="6"/>
  <c r="J302" i="6"/>
  <c r="J303" i="6"/>
  <c r="J304" i="6"/>
  <c r="J305" i="6"/>
  <c r="J306" i="6"/>
  <c r="J307" i="6"/>
  <c r="J308" i="6"/>
  <c r="J309" i="6"/>
  <c r="J310" i="6"/>
  <c r="J311" i="6"/>
  <c r="J312" i="6"/>
  <c r="J313" i="6"/>
  <c r="J314" i="6"/>
  <c r="J315" i="6"/>
  <c r="J316" i="6"/>
  <c r="J317" i="6"/>
  <c r="J318" i="6"/>
  <c r="J319" i="6"/>
  <c r="J320" i="6"/>
  <c r="J321" i="6"/>
  <c r="J322" i="6"/>
  <c r="J323" i="6"/>
  <c r="J324" i="6"/>
  <c r="J325" i="6"/>
  <c r="J326" i="6"/>
  <c r="J327" i="6"/>
  <c r="J328" i="6"/>
  <c r="J329" i="6"/>
  <c r="J330" i="6"/>
  <c r="J331" i="6"/>
  <c r="J332" i="6"/>
  <c r="J333" i="6"/>
  <c r="J334" i="6"/>
  <c r="J335" i="6"/>
  <c r="J336" i="6"/>
  <c r="J337" i="6"/>
  <c r="J338" i="6"/>
  <c r="J339" i="6"/>
  <c r="J340" i="6"/>
  <c r="J341" i="6"/>
  <c r="J342" i="6"/>
  <c r="J343" i="6"/>
  <c r="J344" i="6"/>
  <c r="J345" i="6"/>
  <c r="J346" i="6"/>
  <c r="J347" i="6"/>
  <c r="J348" i="6"/>
  <c r="J349" i="6"/>
  <c r="J350" i="6"/>
  <c r="J351" i="6"/>
  <c r="J352" i="6"/>
  <c r="J353" i="6"/>
  <c r="J354" i="6"/>
  <c r="J355" i="6"/>
  <c r="J356" i="6"/>
  <c r="J357" i="6"/>
  <c r="J358" i="6"/>
  <c r="J359" i="6"/>
  <c r="J360" i="6"/>
  <c r="J361" i="6"/>
  <c r="J362" i="6"/>
  <c r="J363" i="6"/>
  <c r="J364" i="6"/>
  <c r="J365" i="6"/>
  <c r="J366" i="6"/>
  <c r="J367" i="6"/>
  <c r="J368" i="6"/>
  <c r="J369" i="6"/>
  <c r="J370" i="6"/>
  <c r="J371" i="6"/>
  <c r="A1" i="5"/>
  <c r="A3" i="5"/>
  <c r="A1" i="3"/>
  <c r="A3" i="3"/>
  <c r="A5" i="3"/>
  <c r="B10" i="3"/>
  <c r="T10" i="3"/>
  <c r="B11" i="3"/>
  <c r="D17" i="3"/>
  <c r="E17" i="3"/>
  <c r="H17" i="3"/>
  <c r="D18" i="3"/>
  <c r="E18" i="3"/>
  <c r="H18" i="3"/>
  <c r="D19" i="3"/>
  <c r="E19" i="3"/>
  <c r="H19" i="3"/>
  <c r="D20" i="3"/>
  <c r="E20" i="3"/>
  <c r="H20" i="3"/>
  <c r="D21" i="3"/>
  <c r="E21" i="3"/>
  <c r="H21" i="3"/>
  <c r="D22" i="3"/>
  <c r="E22" i="3"/>
  <c r="H22" i="3"/>
  <c r="D23" i="3"/>
  <c r="E23" i="3"/>
  <c r="H23" i="3"/>
  <c r="D24" i="3"/>
  <c r="E24" i="3"/>
  <c r="H24" i="3"/>
  <c r="D25" i="3"/>
  <c r="E25" i="3"/>
  <c r="H25" i="3"/>
  <c r="D26" i="3"/>
  <c r="E26" i="3"/>
  <c r="H26" i="3"/>
  <c r="D27" i="3"/>
  <c r="E27" i="3"/>
  <c r="H27" i="3"/>
  <c r="D28" i="3"/>
  <c r="E28" i="3"/>
  <c r="H28" i="3"/>
  <c r="D29" i="3"/>
  <c r="E29" i="3"/>
  <c r="H29" i="3"/>
  <c r="D30" i="3"/>
  <c r="E30" i="3"/>
  <c r="H30" i="3"/>
  <c r="D31" i="3"/>
  <c r="E31" i="3"/>
  <c r="H31" i="3"/>
  <c r="D32" i="3"/>
  <c r="E32" i="3"/>
  <c r="H32" i="3"/>
  <c r="D33" i="3"/>
  <c r="E33" i="3"/>
  <c r="H33" i="3"/>
  <c r="D34" i="3"/>
  <c r="E34" i="3"/>
  <c r="H34" i="3"/>
  <c r="D35" i="3"/>
  <c r="E35" i="3"/>
  <c r="H35" i="3"/>
  <c r="D36" i="3"/>
  <c r="E36" i="3"/>
  <c r="H36" i="3"/>
  <c r="D37" i="3"/>
  <c r="E37" i="3"/>
  <c r="H37" i="3"/>
  <c r="D38" i="3"/>
  <c r="E38" i="3"/>
  <c r="H38" i="3"/>
  <c r="D39" i="3"/>
  <c r="E39" i="3"/>
  <c r="H39" i="3"/>
  <c r="D40" i="3"/>
  <c r="E40" i="3"/>
  <c r="H40" i="3"/>
  <c r="D41" i="3"/>
  <c r="E41" i="3"/>
  <c r="H41" i="3"/>
  <c r="D42" i="3"/>
  <c r="E42" i="3"/>
  <c r="H42" i="3"/>
  <c r="D43" i="3"/>
  <c r="H43" i="3"/>
  <c r="D44" i="3"/>
  <c r="E44" i="3"/>
  <c r="G44" i="3"/>
  <c r="H44" i="3"/>
  <c r="J44" i="3"/>
  <c r="K44" i="3"/>
  <c r="L44" i="3"/>
  <c r="M44" i="3"/>
  <c r="N44" i="3"/>
  <c r="O44" i="3"/>
  <c r="P44" i="3"/>
  <c r="Q44" i="3"/>
  <c r="R44" i="3"/>
  <c r="S44" i="3"/>
  <c r="T44" i="3"/>
  <c r="A3" i="2"/>
  <c r="A5" i="2"/>
  <c r="D7" i="2"/>
  <c r="D13" i="2"/>
  <c r="D17" i="2"/>
  <c r="H17" i="2"/>
  <c r="D19" i="2"/>
  <c r="H19" i="2"/>
  <c r="H23" i="2"/>
  <c r="H24" i="2"/>
  <c r="H25" i="2"/>
  <c r="B33" i="2"/>
  <c r="J54" i="4"/>
  <c r="J56"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Ulla Suomi</author>
  </authors>
  <commentList>
    <comment ref="K17" authorId="0" shapeId="0" xr:uid="{0921DF14-6D99-4B0E-804A-B1B966F76361}">
      <text>
        <r>
          <rPr>
            <sz val="8"/>
            <color indexed="81"/>
            <rFont val="Tahoma"/>
            <family val="2"/>
          </rPr>
          <t>Toimenpiteen CO2-vaikutus.
CO2-vaikutusten laskennassa käytettävät CO2-kertoimet ja esimerkkkilaskelmia on esittetty Motivan kotisivuilla energiakatselmoijien Ekstranet-palvelussa.</t>
        </r>
      </text>
    </comment>
    <comment ref="O17" authorId="0" shapeId="0" xr:uid="{2DDADA77-C1B0-498D-B0C9-96883D0B7BE4}">
      <text>
        <r>
          <rPr>
            <sz val="8"/>
            <color indexed="81"/>
            <rFont val="Tahoma"/>
            <family val="2"/>
          </rPr>
          <t>Toimenpiteen CO2-vaikutus.
CO2-vaikutusten laskennassa käytettävät CO2-kertoimet ja esimerkkkilaskelmia on esittetty Motivan kotisivuilla energiakatselmoijien Ekstranet-palvelussa.</t>
        </r>
      </text>
    </comment>
    <comment ref="K18" authorId="0" shapeId="0" xr:uid="{F91D963F-9BF2-4396-A246-1392600A4BA2}">
      <text>
        <r>
          <rPr>
            <sz val="8"/>
            <color indexed="81"/>
            <rFont val="Tahoma"/>
            <family val="2"/>
          </rPr>
          <t>Toimenpiteen CO2-vaikutus.
CO2-vaikutusten laskennassa käytettävät CO2-kertoimet ja esimerkkkilaskelmia on esittetty Motivan kotisivuilla energiakatselmoijien Ekstranet-palvelussa.</t>
        </r>
      </text>
    </comment>
    <comment ref="O18" authorId="0" shapeId="0" xr:uid="{48F5F3BA-0331-44DC-B34A-CF1FCD6C2A2F}">
      <text>
        <r>
          <rPr>
            <sz val="8"/>
            <color indexed="81"/>
            <rFont val="Tahoma"/>
            <family val="2"/>
          </rPr>
          <t>Toimenpiteen CO2-vaikutus.
CO2-vaikutusten laskennassa käytettävät CO2-kertoimet ja esimerkkkilaskelmia on esittetty Motivan kotisivuilla energiakatselmoijien Ekstranet-palvelussa.</t>
        </r>
      </text>
    </comment>
    <comment ref="K19" authorId="0" shapeId="0" xr:uid="{E2C2374B-0B19-46D6-BA16-B562EE539FF2}">
      <text>
        <r>
          <rPr>
            <sz val="8"/>
            <color indexed="81"/>
            <rFont val="Tahoma"/>
            <family val="2"/>
          </rPr>
          <t>Toimenpiteen CO2-vaikutus.
CO2-vaikutusten laskennassa käytettävät CO2-kertoimet ja esimerkkkilaskelmia on esittetty Motivan kotisivuilla energiakatselmoijien Ekstranet-palvelussa.</t>
        </r>
      </text>
    </comment>
    <comment ref="O19" authorId="0" shapeId="0" xr:uid="{699A1913-8579-4B6B-9DEA-DA2DD106F136}">
      <text>
        <r>
          <rPr>
            <sz val="8"/>
            <color indexed="81"/>
            <rFont val="Tahoma"/>
            <family val="2"/>
          </rPr>
          <t>Toimenpiteen CO2-vaikutus.
CO2-vaikutusten laskennassa käytettävät CO2-kertoimet ja esimerkkkilaskelmia on esittetty Motivan kotisivuilla energiakatselmoijien Ekstranet-palvelussa.</t>
        </r>
      </text>
    </comment>
    <comment ref="K20" authorId="0" shapeId="0" xr:uid="{8CC7B362-BEA0-4037-89F8-56924C09282B}">
      <text>
        <r>
          <rPr>
            <sz val="8"/>
            <color indexed="81"/>
            <rFont val="Tahoma"/>
            <family val="2"/>
          </rPr>
          <t>Toimenpiteen CO2-vaikutus.
CO2-vaikutusten laskennassa käytettävät CO2-kertoimet ja esimerkkkilaskelmia on esittetty Motivan kotisivuilla energiakatselmoijien Ekstranet-palvelussa.</t>
        </r>
      </text>
    </comment>
    <comment ref="O20" authorId="0" shapeId="0" xr:uid="{2B7EB0D7-C6BD-4799-AAF1-2BE6A831B697}">
      <text>
        <r>
          <rPr>
            <sz val="8"/>
            <color indexed="81"/>
            <rFont val="Tahoma"/>
            <family val="2"/>
          </rPr>
          <t>Toimenpiteen CO2-vaikutus.
CO2-vaikutusten laskennassa käytettävät CO2-kertoimet ja esimerkkkilaskelmia on esittetty Motivan kotisivuilla energiakatselmoijien Ekstranet-palvelussa.</t>
        </r>
      </text>
    </comment>
    <comment ref="K21" authorId="0" shapeId="0" xr:uid="{E801F08C-1263-4672-933A-906AB2EEB7C6}">
      <text>
        <r>
          <rPr>
            <sz val="8"/>
            <color indexed="81"/>
            <rFont val="Tahoma"/>
            <family val="2"/>
          </rPr>
          <t>Toimenpiteen CO2-vaikutus.
CO2-vaikutusten laskennassa käytettävät CO2-kertoimet ja esimerkkkilaskelmia on esittetty Motivan kotisivuilla energiakatselmoijien Ekstranet-palvelussa.</t>
        </r>
      </text>
    </comment>
    <comment ref="O21" authorId="0" shapeId="0" xr:uid="{75A1B1D6-E65A-4F2B-A631-70078C562710}">
      <text>
        <r>
          <rPr>
            <sz val="8"/>
            <color indexed="81"/>
            <rFont val="Tahoma"/>
            <family val="2"/>
          </rPr>
          <t>Toimenpiteen CO2-vaikutus.
CO2-vaikutusten laskennassa käytettävät CO2-kertoimet ja esimerkkkilaskelmia on esittetty Motivan kotisivuilla energiakatselmoijien Ekstranet-palvelussa.</t>
        </r>
      </text>
    </comment>
    <comment ref="K22" authorId="0" shapeId="0" xr:uid="{888D9624-E40A-41F9-9079-DBD1C33BCE3F}">
      <text>
        <r>
          <rPr>
            <sz val="8"/>
            <color indexed="81"/>
            <rFont val="Tahoma"/>
            <family val="2"/>
          </rPr>
          <t>Toimenpiteen CO2-vaikutus.
CO2-vaikutusten laskennassa käytettävät CO2-kertoimet ja esimerkkkilaskelmia on esittetty Motivan kotisivuilla energiakatselmoijien Ekstranet-palvelussa.</t>
        </r>
      </text>
    </comment>
    <comment ref="O22" authorId="0" shapeId="0" xr:uid="{FAF38497-C522-496C-86CC-5CAA181FA7C3}">
      <text>
        <r>
          <rPr>
            <sz val="8"/>
            <color indexed="81"/>
            <rFont val="Tahoma"/>
            <family val="2"/>
          </rPr>
          <t>Toimenpiteen CO2-vaikutus.
CO2-vaikutusten laskennassa käytettävät CO2-kertoimet ja esimerkkkilaskelmia on esittetty Motivan kotisivuilla energiakatselmoijien Ekstranet-palvelussa.</t>
        </r>
      </text>
    </comment>
    <comment ref="K23" authorId="0" shapeId="0" xr:uid="{40F921BB-AC78-4B92-B64F-A272CF71C23E}">
      <text>
        <r>
          <rPr>
            <sz val="8"/>
            <color indexed="81"/>
            <rFont val="Tahoma"/>
            <family val="2"/>
          </rPr>
          <t>Toimenpiteen CO2-vaikutus.
CO2-vaikutusten laskennassa käytettävät CO2-kertoimet ja esimerkkkilaskelmia on esittetty Motivan kotisivuilla energiakatselmoijien Ekstranet-palvelussa.</t>
        </r>
      </text>
    </comment>
    <comment ref="O23" authorId="0" shapeId="0" xr:uid="{816FD707-6380-49F4-A731-A839D26A12CA}">
      <text>
        <r>
          <rPr>
            <sz val="8"/>
            <color indexed="81"/>
            <rFont val="Tahoma"/>
            <family val="2"/>
          </rPr>
          <t>Toimenpiteen CO2-vaikutus.
CO2-vaikutusten laskennassa käytettävät CO2-kertoimet ja esimerkkkilaskelmia on esittetty Motivan kotisivuilla energiakatselmoijien Ekstranet-palvelussa.</t>
        </r>
      </text>
    </comment>
    <comment ref="K24" authorId="0" shapeId="0" xr:uid="{1B0E24EF-86C7-4669-B78E-3A910E1BD15B}">
      <text>
        <r>
          <rPr>
            <sz val="8"/>
            <color indexed="81"/>
            <rFont val="Tahoma"/>
            <family val="2"/>
          </rPr>
          <t>Toimenpiteen CO2-vaikutus.
CO2-vaikutusten laskennassa käytettävät CO2-kertoimet ja esimerkkkilaskelmia on esittetty Motivan kotisivuilla energiakatselmoijien Ekstranet-palvelussa.</t>
        </r>
      </text>
    </comment>
    <comment ref="O24" authorId="0" shapeId="0" xr:uid="{82878897-CD06-4632-A04E-20655D457E11}">
      <text>
        <r>
          <rPr>
            <sz val="8"/>
            <color indexed="81"/>
            <rFont val="Tahoma"/>
            <family val="2"/>
          </rPr>
          <t>Toimenpiteen CO2-vaikutus.
CO2-vaikutusten laskennassa käytettävät CO2-kertoimet ja esimerkkkilaskelmia on esittetty Motivan kotisivuilla energiakatselmoijien Ekstranet-palvelussa.</t>
        </r>
      </text>
    </comment>
    <comment ref="K25" authorId="0" shapeId="0" xr:uid="{03D763C8-9813-401E-B62A-A3FAF3252C8A}">
      <text>
        <r>
          <rPr>
            <sz val="8"/>
            <color indexed="81"/>
            <rFont val="Tahoma"/>
            <family val="2"/>
          </rPr>
          <t>Toimenpiteen CO2-vaikutus.
CO2-vaikutusten laskennassa käytettävät CO2-kertoimet ja esimerkkkilaskelmia on esittetty Motivan kotisivuilla energiakatselmoijien Ekstranet-palvelussa.</t>
        </r>
      </text>
    </comment>
    <comment ref="O25" authorId="0" shapeId="0" xr:uid="{C58FDA37-AEBB-4E43-B6E3-2C8669B08039}">
      <text>
        <r>
          <rPr>
            <sz val="8"/>
            <color indexed="81"/>
            <rFont val="Tahoma"/>
            <family val="2"/>
          </rPr>
          <t>Toimenpiteen CO2-vaikutus.
CO2-vaikutusten laskennassa käytettävät CO2-kertoimet ja esimerkkkilaskelmia on esittetty Motivan kotisivuilla energiakatselmoijien Ekstranet-palvelussa.</t>
        </r>
      </text>
    </comment>
    <comment ref="K26" authorId="0" shapeId="0" xr:uid="{A3998D62-E6AE-4156-A97F-BB870FED9A45}">
      <text>
        <r>
          <rPr>
            <sz val="8"/>
            <color indexed="81"/>
            <rFont val="Tahoma"/>
            <family val="2"/>
          </rPr>
          <t>Toimenpiteen CO2-vaikutus.
CO2-vaikutusten laskennassa käytettävät CO2-kertoimet ja esimerkkkilaskelmia on esittetty Motivan kotisivuilla energiakatselmoijien Ekstranet-palvelussa.</t>
        </r>
      </text>
    </comment>
    <comment ref="O26" authorId="0" shapeId="0" xr:uid="{E35ACED9-85CC-4A4B-96AF-6F7FE69BB68D}">
      <text>
        <r>
          <rPr>
            <sz val="8"/>
            <color indexed="81"/>
            <rFont val="Tahoma"/>
            <family val="2"/>
          </rPr>
          <t>Toimenpiteen CO2-vaikutus.
CO2-vaikutusten laskennassa käytettävät CO2-kertoimet ja esimerkkkilaskelmia on esittetty Motivan kotisivuilla energiakatselmoijien Ekstranet-palvelussa.</t>
        </r>
      </text>
    </comment>
    <comment ref="K27" authorId="0" shapeId="0" xr:uid="{1CF5EEE6-2D6D-410A-83CD-63C454D6A6B6}">
      <text>
        <r>
          <rPr>
            <sz val="8"/>
            <color indexed="81"/>
            <rFont val="Tahoma"/>
            <family val="2"/>
          </rPr>
          <t>Toimenpiteen CO2-vaikutus.
CO2-vaikutusten laskennassa käytettävät CO2-kertoimet ja esimerkkkilaskelmia on esittetty Motivan kotisivuilla energiakatselmoijien Ekstranet-palvelussa.</t>
        </r>
      </text>
    </comment>
    <comment ref="O27" authorId="0" shapeId="0" xr:uid="{0C851296-03A4-4ACF-A443-D018C961143B}">
      <text>
        <r>
          <rPr>
            <sz val="8"/>
            <color indexed="81"/>
            <rFont val="Tahoma"/>
            <family val="2"/>
          </rPr>
          <t>Toimenpiteen CO2-vaikutus.
CO2-vaikutusten laskennassa käytettävät CO2-kertoimet ja esimerkkkilaskelmia on esittetty Motivan kotisivuilla energiakatselmoijien Ekstranet-palvelussa.</t>
        </r>
      </text>
    </comment>
    <comment ref="K28" authorId="0" shapeId="0" xr:uid="{3F41AD00-63A0-4AC8-93F5-0179E29E8388}">
      <text>
        <r>
          <rPr>
            <sz val="8"/>
            <color indexed="81"/>
            <rFont val="Tahoma"/>
            <family val="2"/>
          </rPr>
          <t>Toimenpiteen CO2-vaikutus.
CO2-vaikutusten laskennassa käytettävät CO2-kertoimet ja esimerkkkilaskelmia on esittetty Motivan kotisivuilla energiakatselmoijien Ekstranet-palvelussa.</t>
        </r>
      </text>
    </comment>
    <comment ref="O28" authorId="0" shapeId="0" xr:uid="{54410834-4E95-419F-8DBE-B8FC619534E3}">
      <text>
        <r>
          <rPr>
            <sz val="8"/>
            <color indexed="81"/>
            <rFont val="Tahoma"/>
            <family val="2"/>
          </rPr>
          <t>Toimenpiteen CO2-vaikutus.
CO2-vaikutusten laskennassa käytettävät CO2-kertoimet ja esimerkkkilaskelmia on esittetty Motivan kotisivuilla energiakatselmoijien Ekstranet-palvelussa.</t>
        </r>
      </text>
    </comment>
    <comment ref="K29" authorId="0" shapeId="0" xr:uid="{490F2B32-D214-4ED0-85F5-EB9C067B25BD}">
      <text>
        <r>
          <rPr>
            <sz val="8"/>
            <color indexed="81"/>
            <rFont val="Tahoma"/>
            <family val="2"/>
          </rPr>
          <t>Toimenpiteen CO2-vaikutus.
CO2-vaikutusten laskennassa käytettävät CO2-kertoimet ja esimerkkkilaskelmia on esittetty Motivan kotisivuilla energiakatselmoijien Ekstranet-palvelussa.</t>
        </r>
      </text>
    </comment>
    <comment ref="O29" authorId="0" shapeId="0" xr:uid="{773F3801-045D-47DD-8184-94E12A2D6846}">
      <text>
        <r>
          <rPr>
            <sz val="8"/>
            <color indexed="81"/>
            <rFont val="Tahoma"/>
            <family val="2"/>
          </rPr>
          <t>Toimenpiteen CO2-vaikutus.
CO2-vaikutusten laskennassa käytettävät CO2-kertoimet ja esimerkkkilaskelmia on esittetty Motivan kotisivuilla energiakatselmoijien Ekstranet-palvelussa.</t>
        </r>
      </text>
    </comment>
    <comment ref="K30" authorId="0" shapeId="0" xr:uid="{AD44793E-A9F8-40B7-8CF6-70BF719C751D}">
      <text>
        <r>
          <rPr>
            <sz val="8"/>
            <color indexed="81"/>
            <rFont val="Tahoma"/>
            <family val="2"/>
          </rPr>
          <t>Toimenpiteen CO2-vaikutus.
CO2-vaikutusten laskennassa käytettävät CO2-kertoimet ja esimerkkkilaskelmia on esittetty Motivan kotisivuilla energiakatselmoijien Ekstranet-palvelussa.</t>
        </r>
      </text>
    </comment>
    <comment ref="O30" authorId="0" shapeId="0" xr:uid="{45A7C0EE-FD6F-4CFB-91F1-004BB579DCE1}">
      <text>
        <r>
          <rPr>
            <sz val="8"/>
            <color indexed="81"/>
            <rFont val="Tahoma"/>
            <family val="2"/>
          </rPr>
          <t>Toimenpiteen CO2-vaikutus.
CO2-vaikutusten laskennassa käytettävät CO2-kertoimet ja esimerkkkilaskelmia on esittetty Motivan kotisivuilla energiakatselmoijien Ekstranet-palvelussa.</t>
        </r>
      </text>
    </comment>
    <comment ref="K31" authorId="0" shapeId="0" xr:uid="{C1058F7B-01BF-44A3-A4A7-0FDE61528B53}">
      <text>
        <r>
          <rPr>
            <sz val="8"/>
            <color indexed="81"/>
            <rFont val="Tahoma"/>
            <family val="2"/>
          </rPr>
          <t>Toimenpiteen CO2-vaikutus.
CO2-vaikutusten laskennassa käytettävät CO2-kertoimet ja esimerkkkilaskelmia on esittetty Motivan kotisivuilla energiakatselmoijien Ekstranet-palvelussa.</t>
        </r>
      </text>
    </comment>
    <comment ref="O31" authorId="0" shapeId="0" xr:uid="{A9081337-7AE6-4BB9-A4D4-A1C15B8DF2D3}">
      <text>
        <r>
          <rPr>
            <sz val="8"/>
            <color indexed="81"/>
            <rFont val="Tahoma"/>
            <family val="2"/>
          </rPr>
          <t>Toimenpiteen CO2-vaikutus.
CO2-vaikutusten laskennassa käytettävät CO2-kertoimet ja esimerkkkilaskelmia on esittetty Motivan kotisivuilla energiakatselmoijien Ekstranet-palvelussa.</t>
        </r>
      </text>
    </comment>
    <comment ref="K32" authorId="0" shapeId="0" xr:uid="{04FA8381-89C1-4383-A020-614DB2C679A8}">
      <text>
        <r>
          <rPr>
            <sz val="8"/>
            <color indexed="81"/>
            <rFont val="Tahoma"/>
            <family val="2"/>
          </rPr>
          <t>Toimenpiteen CO2-vaikutus.
CO2-vaikutusten laskennassa käytettävät CO2-kertoimet ja esimerkkkilaskelmia on esittetty Motivan kotisivuilla energiakatselmoijien Ekstranet-palvelussa.</t>
        </r>
      </text>
    </comment>
    <comment ref="O32" authorId="0" shapeId="0" xr:uid="{1CDCD2AE-2A12-480E-A46C-70FFF917704A}">
      <text>
        <r>
          <rPr>
            <sz val="8"/>
            <color indexed="81"/>
            <rFont val="Tahoma"/>
            <family val="2"/>
          </rPr>
          <t>Toimenpiteen CO2-vaikutus.
CO2-vaikutusten laskennassa käytettävät CO2-kertoimet ja esimerkkkilaskelmia on esittetty Motivan kotisivuilla energiakatselmoijien Ekstranet-palvelussa.</t>
        </r>
      </text>
    </comment>
    <comment ref="K33" authorId="0" shapeId="0" xr:uid="{21B84080-8C14-4948-8998-3B734F2D1060}">
      <text>
        <r>
          <rPr>
            <sz val="8"/>
            <color indexed="81"/>
            <rFont val="Tahoma"/>
            <family val="2"/>
          </rPr>
          <t>Toimenpiteen CO2-vaikutus.
CO2-vaikutusten laskennassa käytettävät CO2-kertoimet ja esimerkkkilaskelmia on esittetty Motivan kotisivuilla energiakatselmoijien Ekstranet-palvelussa.</t>
        </r>
      </text>
    </comment>
    <comment ref="O33" authorId="0" shapeId="0" xr:uid="{07A937F5-9892-4E59-9038-D14D0EEA4B64}">
      <text>
        <r>
          <rPr>
            <sz val="8"/>
            <color indexed="81"/>
            <rFont val="Tahoma"/>
            <family val="2"/>
          </rPr>
          <t>Toimenpiteen CO2-vaikutus.
CO2-vaikutusten laskennassa käytettävät CO2-kertoimet ja esimerkkkilaskelmia on esittetty Motivan kotisivuilla energiakatselmoijien Ekstranet-palvelussa.</t>
        </r>
      </text>
    </comment>
    <comment ref="K34" authorId="0" shapeId="0" xr:uid="{900D8E42-155E-49A1-ABE5-7852B8954D66}">
      <text>
        <r>
          <rPr>
            <sz val="8"/>
            <color indexed="81"/>
            <rFont val="Tahoma"/>
            <family val="2"/>
          </rPr>
          <t>Toimenpiteen CO2-vaikutus.
CO2-vaikutusten laskennassa käytettävät CO2-kertoimet ja esimerkkkilaskelmia on esittetty Motivan kotisivuilla energiakatselmoijien Ekstranet-palvelussa.</t>
        </r>
      </text>
    </comment>
    <comment ref="O34" authorId="0" shapeId="0" xr:uid="{2F14AC35-E52F-4C9D-AC34-ACF9D6130CAE}">
      <text>
        <r>
          <rPr>
            <sz val="8"/>
            <color indexed="81"/>
            <rFont val="Tahoma"/>
            <family val="2"/>
          </rPr>
          <t>Toimenpiteen CO2-vaikutus.
CO2-vaikutusten laskennassa käytettävät CO2-kertoimet ja esimerkkkilaskelmia on esittetty Motivan kotisivuilla energiakatselmoijien Ekstranet-palvelussa.</t>
        </r>
      </text>
    </comment>
    <comment ref="K35" authorId="0" shapeId="0" xr:uid="{0E5F277E-F782-41E6-9714-68A8CE915708}">
      <text>
        <r>
          <rPr>
            <sz val="8"/>
            <color indexed="81"/>
            <rFont val="Tahoma"/>
            <family val="2"/>
          </rPr>
          <t>Toimenpiteen CO2-vaikutus.
CO2-vaikutusten laskennassa käytettävät CO2-kertoimet ja esimerkkkilaskelmia on esittetty Motivan kotisivuilla energiakatselmoijien Ekstranet-palvelussa.</t>
        </r>
      </text>
    </comment>
    <comment ref="O35" authorId="0" shapeId="0" xr:uid="{819E297D-0D55-4FF1-8A04-3204D25005C7}">
      <text>
        <r>
          <rPr>
            <sz val="8"/>
            <color indexed="81"/>
            <rFont val="Tahoma"/>
            <family val="2"/>
          </rPr>
          <t>Toimenpiteen CO2-vaikutus.
CO2-vaikutusten laskennassa käytettävät CO2-kertoimet ja esimerkkkilaskelmia on esittetty Motivan kotisivuilla energiakatselmoijien Ekstranet-palvelussa.</t>
        </r>
      </text>
    </comment>
    <comment ref="K36" authorId="0" shapeId="0" xr:uid="{8CA4921B-D693-467F-A43A-9263A643A9E6}">
      <text>
        <r>
          <rPr>
            <sz val="8"/>
            <color indexed="81"/>
            <rFont val="Tahoma"/>
            <family val="2"/>
          </rPr>
          <t>Toimenpiteen CO2-vaikutus.
CO2-vaikutusten laskennassa käytettävät CO2-kertoimet ja esimerkkkilaskelmia on esittetty Motivan kotisivuilla energiakatselmoijien Ekstranet-palvelussa.</t>
        </r>
      </text>
    </comment>
    <comment ref="O36" authorId="0" shapeId="0" xr:uid="{83E5E860-A201-4E0C-9160-C8D3C9FC7411}">
      <text>
        <r>
          <rPr>
            <sz val="8"/>
            <color indexed="81"/>
            <rFont val="Tahoma"/>
            <family val="2"/>
          </rPr>
          <t>Toimenpiteen CO2-vaikutus.
CO2-vaikutusten laskennassa käytettävät CO2-kertoimet ja esimerkkkilaskelmia on esittetty Motivan kotisivuilla energiakatselmoijien Ekstranet-palvelussa.</t>
        </r>
      </text>
    </comment>
    <comment ref="K37" authorId="0" shapeId="0" xr:uid="{AD2BEDC0-1904-41A6-9C42-1EC692895AF1}">
      <text>
        <r>
          <rPr>
            <sz val="8"/>
            <color indexed="81"/>
            <rFont val="Tahoma"/>
            <family val="2"/>
          </rPr>
          <t>Toimenpiteen CO2-vaikutus.
CO2-vaikutusten laskennassa käytettävät CO2-kertoimet ja esimerkkkilaskelmia on esittetty Motivan kotisivuilla energiakatselmoijien Ekstranet-palvelussa.</t>
        </r>
      </text>
    </comment>
    <comment ref="O37" authorId="0" shapeId="0" xr:uid="{32042B6A-31D4-44A8-807A-AFCE2234F6E2}">
      <text>
        <r>
          <rPr>
            <sz val="8"/>
            <color indexed="81"/>
            <rFont val="Tahoma"/>
            <family val="2"/>
          </rPr>
          <t>Toimenpiteen CO2-vaikutus.
CO2-vaikutusten laskennassa käytettävät CO2-kertoimet ja esimerkkkilaskelmia on esittetty Motivan kotisivuilla energiakatselmoijien Ekstranet-palvelussa.</t>
        </r>
      </text>
    </comment>
    <comment ref="K38" authorId="0" shapeId="0" xr:uid="{09453116-F971-40AB-9413-4A85C7717EFB}">
      <text>
        <r>
          <rPr>
            <sz val="8"/>
            <color indexed="81"/>
            <rFont val="Tahoma"/>
            <family val="2"/>
          </rPr>
          <t>Toimenpiteen CO2-vaikutus.
CO2-vaikutusten laskennassa käytettävät CO2-kertoimet ja esimerkkkilaskelmia on esittetty Motivan kotisivuilla energiakatselmoijien Ekstranet-palvelussa.</t>
        </r>
      </text>
    </comment>
    <comment ref="O38" authorId="0" shapeId="0" xr:uid="{082CC4FA-90EC-4878-AE89-4D401FAD919D}">
      <text>
        <r>
          <rPr>
            <sz val="8"/>
            <color indexed="81"/>
            <rFont val="Tahoma"/>
            <family val="2"/>
          </rPr>
          <t>Toimenpiteen CO2-vaikutus.
CO2-vaikutusten laskennassa käytettävät CO2-kertoimet ja esimerkkkilaskelmia on esittetty Motivan kotisivuilla energiakatselmoijien Ekstranet-palvelussa.</t>
        </r>
      </text>
    </comment>
    <comment ref="K39" authorId="0" shapeId="0" xr:uid="{90D46282-474B-47A6-AE62-FF37A3E99D1E}">
      <text>
        <r>
          <rPr>
            <sz val="8"/>
            <color indexed="81"/>
            <rFont val="Tahoma"/>
            <family val="2"/>
          </rPr>
          <t>Toimenpiteen CO2-vaikutus.
CO2-vaikutusten laskennassa käytettävät CO2-kertoimet ja esimerkkkilaskelmia on esittetty Motivan kotisivuilla energiakatselmoijien Ekstranet-palvelussa.</t>
        </r>
      </text>
    </comment>
    <comment ref="O39" authorId="0" shapeId="0" xr:uid="{25F34AF2-C087-4B0A-B954-9DBAC921EA61}">
      <text>
        <r>
          <rPr>
            <sz val="8"/>
            <color indexed="81"/>
            <rFont val="Tahoma"/>
            <family val="2"/>
          </rPr>
          <t>Toimenpiteen CO2-vaikutus.
CO2-vaikutusten laskennassa käytettävät CO2-kertoimet ja esimerkkkilaskelmia on esittetty Motivan kotisivuilla energiakatselmoijien Ekstranet-palvelussa.</t>
        </r>
      </text>
    </comment>
    <comment ref="K40" authorId="0" shapeId="0" xr:uid="{87E4FFDE-3C1B-4986-A871-A91340E8C099}">
      <text>
        <r>
          <rPr>
            <sz val="8"/>
            <color indexed="81"/>
            <rFont val="Tahoma"/>
            <family val="2"/>
          </rPr>
          <t>Toimenpiteen CO2-vaikutus.
CO2-vaikutusten laskennassa käytettävät CO2-kertoimet ja esimerkkkilaskelmia on esittetty Motivan kotisivuilla energiakatselmoijien Ekstranet-palvelussa.</t>
        </r>
      </text>
    </comment>
    <comment ref="O40" authorId="0" shapeId="0" xr:uid="{B6DE5C78-0EC9-4410-9B41-7D2C402AF33E}">
      <text>
        <r>
          <rPr>
            <sz val="8"/>
            <color indexed="81"/>
            <rFont val="Tahoma"/>
            <family val="2"/>
          </rPr>
          <t>Toimenpiteen CO2-vaikutus.
CO2-vaikutusten laskennassa käytettävät CO2-kertoimet ja esimerkkkilaskelmia on esittetty Motivan kotisivuilla energiakatselmoijien Ekstranet-palvelussa.</t>
        </r>
      </text>
    </comment>
    <comment ref="K41" authorId="0" shapeId="0" xr:uid="{5AECC597-E130-4DCC-84D8-3C48EC748E84}">
      <text>
        <r>
          <rPr>
            <sz val="8"/>
            <color indexed="81"/>
            <rFont val="Tahoma"/>
            <family val="2"/>
          </rPr>
          <t>Toimenpiteen CO2-vaikutus.
CO2-vaikutusten laskennassa käytettävät CO2-kertoimet ja esimerkkkilaskelmia on esittetty Motivan kotisivuilla energiakatselmoijien Ekstranet-palvelussa.</t>
        </r>
      </text>
    </comment>
    <comment ref="O41" authorId="0" shapeId="0" xr:uid="{81F3282D-6694-495C-84C8-29FF0A52D0C1}">
      <text>
        <r>
          <rPr>
            <sz val="8"/>
            <color indexed="81"/>
            <rFont val="Tahoma"/>
            <family val="2"/>
          </rPr>
          <t>Toimenpiteen CO2-vaikutus.
CO2-vaikutusten laskennassa käytettävät CO2-kertoimet ja esimerkkkilaskelmia on esittetty Motivan kotisivuilla energiakatselmoijien Ekstranet-palvelussa.</t>
        </r>
      </text>
    </comment>
    <comment ref="K42" authorId="0" shapeId="0" xr:uid="{6FA2CE98-CA6E-4188-AB2B-964431336F50}">
      <text>
        <r>
          <rPr>
            <sz val="8"/>
            <color indexed="81"/>
            <rFont val="Tahoma"/>
            <family val="2"/>
          </rPr>
          <t>Toimenpiteen CO2-vaikutus.
CO2-vaikutusten laskennassa käytettävät CO2-kertoimet ja esimerkkkilaskelmia on esittetty Motivan kotisivuilla energiakatselmoijien Ekstranet-palvelussa.</t>
        </r>
      </text>
    </comment>
    <comment ref="O42" authorId="0" shapeId="0" xr:uid="{E0C21F8B-2A28-439E-BBC3-B0AF65F84B88}">
      <text>
        <r>
          <rPr>
            <sz val="8"/>
            <color indexed="81"/>
            <rFont val="Tahoma"/>
            <family val="2"/>
          </rPr>
          <t>Toimenpiteen CO2-vaikutus.
CO2-vaikutusten laskennassa käytettävät CO2-kertoimet ja esimerkkkilaskelmia on esittetty Motivan kotisivuilla energiakatselmoijien Ekstranet-palvelussa.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Tomi Kiuru</author>
  </authors>
  <commentList>
    <comment ref="C12" authorId="0" shapeId="0" xr:uid="{440F6C3A-0A6D-4ED0-AAEC-0E5C2DBE83E5}">
      <text>
        <r>
          <rPr>
            <sz val="9"/>
            <color indexed="81"/>
            <rFont val="Tahoma"/>
            <family val="2"/>
          </rPr>
          <t xml:space="preserve">Toimenpiteet-välilehdelle kirjatut toimenpidekuvaukset kopioituvat tähän. Voit myös lisätä tähän muita toimenpiteitä. Muokkaa kuvausta tarvittaessa.
</t>
        </r>
      </text>
    </comment>
    <comment ref="D12" authorId="0" shapeId="0" xr:uid="{90F1956D-E0F4-454F-BAF5-9A56D99B7554}">
      <text>
        <r>
          <rPr>
            <sz val="9"/>
            <color indexed="81"/>
            <rFont val="Tahoma"/>
            <family val="2"/>
          </rPr>
          <t>Onko toimenpide teknisesti toteutettavissa? Jos ei, perustele lyhyesti sarakkeeseen H "Perustelu tai suunnitelma"</t>
        </r>
      </text>
    </comment>
    <comment ref="E12" authorId="0" shapeId="0" xr:uid="{DADDA9BE-40AC-4D08-BAE8-57F8B97E7C08}">
      <text>
        <r>
          <rPr>
            <sz val="9"/>
            <color indexed="81"/>
            <rFont val="Tahoma"/>
            <family val="2"/>
          </rPr>
          <t>Onko toimenpide yrityksen taloudellisten vaatimusten mukaisesti kannattava?
Jos ei, perustele lyhyesti sarakkeeseen H "Perustelu tai suunnitelma"</t>
        </r>
      </text>
    </comment>
    <comment ref="F12" authorId="0" shapeId="0" xr:uid="{C9B5187D-07F9-48F4-A946-8771D56B2BF9}">
      <text>
        <r>
          <rPr>
            <sz val="9"/>
            <color indexed="81"/>
            <rFont val="Tahoma"/>
            <family val="2"/>
          </rPr>
          <t>Tässä esitetään toimenpiteen tilanne</t>
        </r>
      </text>
    </comment>
    <comment ref="H12" authorId="0" shapeId="0" xr:uid="{47090CF3-E37E-44B1-ABA3-08D329385277}">
      <text>
        <r>
          <rPr>
            <sz val="9"/>
            <color indexed="81"/>
            <rFont val="Tahoma"/>
            <family val="2"/>
          </rPr>
          <t xml:space="preserve">Perustelu, miksi toimenpide ei ole teknisesti tai taloudellisesti mahdollinen TAI lyhyt kuvaus toimenpiteen toteutussuunnitelmasta
</t>
        </r>
      </text>
    </comment>
    <comment ref="J12" authorId="0" shapeId="0" xr:uid="{2F9A07E3-92FB-4C70-9C26-D63F21AAD604}">
      <text>
        <r>
          <rPr>
            <sz val="9"/>
            <color indexed="81"/>
            <rFont val="Tahoma"/>
            <family val="2"/>
          </rPr>
          <t xml:space="preserve">Valitse tähän vaadittavan investoinnin suuruus yrityksen näkökulmasta. Vain toimenpiteille P, päätetty toteuttaa tai H, Harkitaan.
</t>
        </r>
      </text>
    </comment>
    <comment ref="K12" authorId="0" shapeId="0" xr:uid="{209BD30F-D9D5-4F28-81FD-6AAF0C4D9D28}">
      <text>
        <r>
          <rPr>
            <sz val="9"/>
            <color indexed="81"/>
            <rFont val="Tahoma"/>
            <family val="2"/>
          </rPr>
          <t>Kuvaa tähän toimenpiteen toteutusvaiheiden arvioitu aikataulu. Aikataulu kirjataan toimenpiteille P, päätetty toteuttaa tai H harkitaan</t>
        </r>
      </text>
    </comment>
    <comment ref="C40" authorId="0" shapeId="0" xr:uid="{EB305C45-247C-4505-BA93-310E0FDBFE30}">
      <text>
        <r>
          <rPr>
            <sz val="9"/>
            <color indexed="81"/>
            <rFont val="Tahoma"/>
            <family val="2"/>
          </rPr>
          <t>Nämä ovat esimerkkejä erilaisten toimenpiteiden kirjauksista. Poista esimerkkien rivit omasta toimintasuunnitelmastasi.</t>
        </r>
      </text>
    </comment>
  </commentList>
</comments>
</file>

<file path=xl/sharedStrings.xml><?xml version="1.0" encoding="utf-8"?>
<sst xmlns="http://schemas.openxmlformats.org/spreadsheetml/2006/main" count="2036" uniqueCount="1437">
  <si>
    <t>MWh/a</t>
  </si>
  <si>
    <t>%</t>
  </si>
  <si>
    <t>m3/a</t>
  </si>
  <si>
    <t xml:space="preserve"> </t>
  </si>
  <si>
    <t>TOIMENPITEEN</t>
  </si>
  <si>
    <t>TMA</t>
  </si>
  <si>
    <t>KUVAUS</t>
  </si>
  <si>
    <t>YHTEENSÄ</t>
  </si>
  <si>
    <t>VÄHENEMÄ</t>
  </si>
  <si>
    <t>JATKO-</t>
  </si>
  <si>
    <t>energia</t>
  </si>
  <si>
    <t>kustannukset</t>
  </si>
  <si>
    <t>vesi</t>
  </si>
  <si>
    <t>kustan-</t>
  </si>
  <si>
    <t>TOIMET</t>
  </si>
  <si>
    <t>muut</t>
  </si>
  <si>
    <t>nukset</t>
  </si>
  <si>
    <t>no</t>
  </si>
  <si>
    <t>a</t>
  </si>
  <si>
    <t>t/a</t>
  </si>
  <si>
    <t xml:space="preserve"> T,P,H,E</t>
  </si>
  <si>
    <t>Osoite</t>
  </si>
  <si>
    <t>SÄÄSTÖN</t>
  </si>
  <si>
    <t>ELINIKÄ</t>
  </si>
  <si>
    <t>arvio</t>
  </si>
  <si>
    <t>Toimiala</t>
  </si>
  <si>
    <t>Postinro ja toimipaikka</t>
  </si>
  <si>
    <t>Rakennustyyppi</t>
  </si>
  <si>
    <t>Sähkö</t>
  </si>
  <si>
    <t>€/a</t>
  </si>
  <si>
    <t>Muu</t>
  </si>
  <si>
    <t>Täytä vihreällä merkityt solut</t>
  </si>
  <si>
    <t>Y-tunnus</t>
  </si>
  <si>
    <t>Yrityksen www-sivut</t>
  </si>
  <si>
    <t>Työnantajan www-sivut</t>
  </si>
  <si>
    <t>Energiatiedot</t>
  </si>
  <si>
    <r>
      <t>CO</t>
    </r>
    <r>
      <rPr>
        <b/>
        <vertAlign val="subscript"/>
        <sz val="8"/>
        <rFont val="Calibri"/>
        <family val="2"/>
      </rPr>
      <t>2</t>
    </r>
  </si>
  <si>
    <r>
      <t>m</t>
    </r>
    <r>
      <rPr>
        <b/>
        <vertAlign val="superscript"/>
        <sz val="8"/>
        <rFont val="Calibri"/>
        <family val="2"/>
      </rPr>
      <t>3</t>
    </r>
    <r>
      <rPr>
        <b/>
        <sz val="8"/>
        <rFont val="Calibri"/>
        <family val="2"/>
      </rPr>
      <t>/a</t>
    </r>
  </si>
  <si>
    <t>€</t>
  </si>
  <si>
    <t>Ehdotettujen säästötoimenpiteiden tiedot</t>
  </si>
  <si>
    <t>T</t>
  </si>
  <si>
    <t>Tämä sarake piilotetaan lopullisessa tiedostossa</t>
  </si>
  <si>
    <t>Piilotetaan</t>
  </si>
  <si>
    <t>KTEK/TEK</t>
  </si>
  <si>
    <t>KTEK</t>
  </si>
  <si>
    <t>Energia</t>
  </si>
  <si>
    <t>Toimenpiteet</t>
  </si>
  <si>
    <t>01</t>
  </si>
  <si>
    <t>02</t>
  </si>
  <si>
    <t>03</t>
  </si>
  <si>
    <t>10</t>
  </si>
  <si>
    <t>11</t>
  </si>
  <si>
    <t>12</t>
  </si>
  <si>
    <t>13</t>
  </si>
  <si>
    <t>Rakennustyypin nimi</t>
  </si>
  <si>
    <t>Koodi</t>
  </si>
  <si>
    <t>Perustuu tilastokeskuksen luokitukseen vuodelta1995</t>
  </si>
  <si>
    <t>TOL koodi</t>
  </si>
  <si>
    <t>Säästötoimenpiteiden luokittelu</t>
  </si>
  <si>
    <t>Toimenpideluokka</t>
  </si>
  <si>
    <t>Luokan koodi</t>
  </si>
  <si>
    <t>Käyttötek-ninen vai Tekninen toimenpide</t>
  </si>
  <si>
    <t>Elinkaari-laskelma tehty</t>
  </si>
  <si>
    <t>Kyllä</t>
  </si>
  <si>
    <t>Investointi</t>
  </si>
  <si>
    <t>Kustannus-säästö yhteensä</t>
  </si>
  <si>
    <t>Sovitut jatkotoimet</t>
  </si>
  <si>
    <t>Toteutus-vuosi</t>
  </si>
  <si>
    <t>Erilliset pientalot</t>
  </si>
  <si>
    <t>Yhden asunnon talot</t>
  </si>
  <si>
    <t>011</t>
  </si>
  <si>
    <t>Kahden asunnon talot</t>
  </si>
  <si>
    <t>012</t>
  </si>
  <si>
    <t>Muut erilliset pientalot</t>
  </si>
  <si>
    <t>013</t>
  </si>
  <si>
    <t>Rivi- ja ketjutalot</t>
  </si>
  <si>
    <t>Rivitalot</t>
  </si>
  <si>
    <t>021</t>
  </si>
  <si>
    <t>Ketjutalot</t>
  </si>
  <si>
    <t>022</t>
  </si>
  <si>
    <t>Asuinkerrostalot</t>
  </si>
  <si>
    <t>Luhtitalot</t>
  </si>
  <si>
    <t>032</t>
  </si>
  <si>
    <t>Muut asuinkerrostalot</t>
  </si>
  <si>
    <t>039</t>
  </si>
  <si>
    <t>Vapaa-ajan asuinrakennukset</t>
  </si>
  <si>
    <t>04</t>
  </si>
  <si>
    <t>Myymälärakennukset</t>
  </si>
  <si>
    <t>Myymälähallit</t>
  </si>
  <si>
    <t>111</t>
  </si>
  <si>
    <t>Liike- ja tavaratalot, kauppakeskukset</t>
  </si>
  <si>
    <t>112</t>
  </si>
  <si>
    <t>Muut myymälärakennukset</t>
  </si>
  <si>
    <t>119</t>
  </si>
  <si>
    <t>Majoitusliikerakennukset</t>
  </si>
  <si>
    <t>Hotellit yms.</t>
  </si>
  <si>
    <t>121</t>
  </si>
  <si>
    <t>Loma-, lepo- ja virkistyskodit</t>
  </si>
  <si>
    <t>123</t>
  </si>
  <si>
    <t>Vuokrattavat lomamökit ja -osakkeet</t>
  </si>
  <si>
    <t>124</t>
  </si>
  <si>
    <t>Muut majoitusrakennukset</t>
  </si>
  <si>
    <t>129</t>
  </si>
  <si>
    <t>Asuntolarakennukset</t>
  </si>
  <si>
    <t>Asuntolat yms.</t>
  </si>
  <si>
    <t>131</t>
  </si>
  <si>
    <t>Muut asuntolarakennukset</t>
  </si>
  <si>
    <t>139</t>
  </si>
  <si>
    <t>Ravintolat yms.</t>
  </si>
  <si>
    <t>14</t>
  </si>
  <si>
    <t>141</t>
  </si>
  <si>
    <t>Keittiöt</t>
  </si>
  <si>
    <t>142</t>
  </si>
  <si>
    <t>Toimistorakennukset</t>
  </si>
  <si>
    <t>15</t>
  </si>
  <si>
    <t>151</t>
  </si>
  <si>
    <t>Liikenteen rakennukset</t>
  </si>
  <si>
    <t>16</t>
  </si>
  <si>
    <t>Rautatie- ja linja-autoasemat, lento- ja satamaterninaalit</t>
  </si>
  <si>
    <t>161</t>
  </si>
  <si>
    <t>Kulkuneuvojen suoja ja huoltorakennukset</t>
  </si>
  <si>
    <t>162</t>
  </si>
  <si>
    <t>Pysäköintitalot</t>
  </si>
  <si>
    <t>163</t>
  </si>
  <si>
    <t>Tietoliikenteen rakennukset</t>
  </si>
  <si>
    <t>164</t>
  </si>
  <si>
    <t>Muut liikenteen rakennukset</t>
  </si>
  <si>
    <t>169</t>
  </si>
  <si>
    <t>Terveydenhoitorakennukset</t>
  </si>
  <si>
    <t>21</t>
  </si>
  <si>
    <t>Keskussairaalat</t>
  </si>
  <si>
    <t>211</t>
  </si>
  <si>
    <t>Muut sairaalat</t>
  </si>
  <si>
    <t>213</t>
  </si>
  <si>
    <t>Terveyskeskukset</t>
  </si>
  <si>
    <t>214</t>
  </si>
  <si>
    <t>Terveydenhuollon erityislaitokset</t>
  </si>
  <si>
    <t>215</t>
  </si>
  <si>
    <t>Muut terveydenhuoltorakennukset</t>
  </si>
  <si>
    <t>219</t>
  </si>
  <si>
    <t>Huoltolaitosrakennukset</t>
  </si>
  <si>
    <t>22</t>
  </si>
  <si>
    <t>Vanhainkodit</t>
  </si>
  <si>
    <t>221</t>
  </si>
  <si>
    <t>Lasten- ja koulukodit</t>
  </si>
  <si>
    <t>222</t>
  </si>
  <si>
    <t>Kehitysvammaisten hoitolaitokset</t>
  </si>
  <si>
    <t>223</t>
  </si>
  <si>
    <t>Muut huoltolaitosrakennukset</t>
  </si>
  <si>
    <t>229</t>
  </si>
  <si>
    <t>Muut sosiaalitoimen rakennukset</t>
  </si>
  <si>
    <t>23</t>
  </si>
  <si>
    <t>Lasten päiväkodit</t>
  </si>
  <si>
    <t>231</t>
  </si>
  <si>
    <t>Muualla luokittelemattomat sosiaalitoimen rakennukset</t>
  </si>
  <si>
    <t>239</t>
  </si>
  <si>
    <t>Vankilat</t>
  </si>
  <si>
    <t>24</t>
  </si>
  <si>
    <t>241</t>
  </si>
  <si>
    <t>Teatteri- ja konserttirakennukset</t>
  </si>
  <si>
    <t>31</t>
  </si>
  <si>
    <t>Teatterit, ooppera- ja konsertti- ja kongresitalot</t>
  </si>
  <si>
    <t>311</t>
  </si>
  <si>
    <t>Elokuvateatterit</t>
  </si>
  <si>
    <t>312</t>
  </si>
  <si>
    <t>Kirjasto-, museo-, ja näyttelyhallirakennukset</t>
  </si>
  <si>
    <t>32</t>
  </si>
  <si>
    <t>Kirjastot ja arkistot</t>
  </si>
  <si>
    <t>322</t>
  </si>
  <si>
    <t>Museot ja taidegalleriat</t>
  </si>
  <si>
    <t>323</t>
  </si>
  <si>
    <t>Näyttelyhallit</t>
  </si>
  <si>
    <t>324</t>
  </si>
  <si>
    <t>Seura- ja kerhorakennukset yms.</t>
  </si>
  <si>
    <t>33</t>
  </si>
  <si>
    <t>331</t>
  </si>
  <si>
    <t>Uskonnollisten yhteisöjen rakennukset</t>
  </si>
  <si>
    <t>34</t>
  </si>
  <si>
    <t>Kirkot, kappelit, luostarit ja rukoushuoneet</t>
  </si>
  <si>
    <t>341</t>
  </si>
  <si>
    <t>Seurakuntatalot</t>
  </si>
  <si>
    <t>342</t>
  </si>
  <si>
    <t>Muut uskonnollisten yhteisöjen rakennukset</t>
  </si>
  <si>
    <t>349</t>
  </si>
  <si>
    <t>Urheilu- ja kuntoilurakennukset</t>
  </si>
  <si>
    <t>35</t>
  </si>
  <si>
    <t>Jäähallit</t>
  </si>
  <si>
    <t>351</t>
  </si>
  <si>
    <t>Uimahallit</t>
  </si>
  <si>
    <t>352</t>
  </si>
  <si>
    <t>Tennis-, squash- ja sulkapallohallit</t>
  </si>
  <si>
    <t>353</t>
  </si>
  <si>
    <t>Monitoimihallit ja muut urheiluhallit</t>
  </si>
  <si>
    <t>354</t>
  </si>
  <si>
    <t>Muut urheilu- ja kuntoilurakennukset</t>
  </si>
  <si>
    <t>359</t>
  </si>
  <si>
    <t>Muut kokoontumisrakennukset</t>
  </si>
  <si>
    <t>36</t>
  </si>
  <si>
    <t>Yleissivistävien oppilaitosten rakennukset</t>
  </si>
  <si>
    <t>51</t>
  </si>
  <si>
    <t>511</t>
  </si>
  <si>
    <t>Ammatillisten oppilaitosten rakennukset</t>
  </si>
  <si>
    <t>52</t>
  </si>
  <si>
    <t>521</t>
  </si>
  <si>
    <t>Korkeakoulu- ja tutkimuslaitosrakennukset</t>
  </si>
  <si>
    <t>53</t>
  </si>
  <si>
    <t>Korkeakoulurakennukset</t>
  </si>
  <si>
    <t>531</t>
  </si>
  <si>
    <t>Tutkimuslaitosrakennukset</t>
  </si>
  <si>
    <t>532</t>
  </si>
  <si>
    <t>Muut opetusrakennukset</t>
  </si>
  <si>
    <t>54</t>
  </si>
  <si>
    <t>Järjestöjen, liittojen, työnantajien yms. Opetusrakennukset</t>
  </si>
  <si>
    <t>541</t>
  </si>
  <si>
    <t>Muualla luokittelemattomat opetusrakennukset</t>
  </si>
  <si>
    <t>549</t>
  </si>
  <si>
    <t>Energiantuotannon yms. Rakennukset</t>
  </si>
  <si>
    <t>61</t>
  </si>
  <si>
    <t>Voimalaitosrakennukset</t>
  </si>
  <si>
    <t>611</t>
  </si>
  <si>
    <t>Yhdyskuntatekniikan rakennukset</t>
  </si>
  <si>
    <t>613</t>
  </si>
  <si>
    <t>62</t>
  </si>
  <si>
    <t>63</t>
  </si>
  <si>
    <t>64</t>
  </si>
  <si>
    <t>65</t>
  </si>
  <si>
    <t>66</t>
  </si>
  <si>
    <t>Muut teollisuuden tuotantorakennukset</t>
  </si>
  <si>
    <t>69</t>
  </si>
  <si>
    <t>Teollisuushallit</t>
  </si>
  <si>
    <t>691</t>
  </si>
  <si>
    <t>Teollisuus- ja pienteollisuustalot</t>
  </si>
  <si>
    <t>692</t>
  </si>
  <si>
    <t>699</t>
  </si>
  <si>
    <t>Varastorakennukset</t>
  </si>
  <si>
    <t>71</t>
  </si>
  <si>
    <t>Teollisuusvarastot</t>
  </si>
  <si>
    <t>711</t>
  </si>
  <si>
    <t>Kauppavarastot</t>
  </si>
  <si>
    <t>712</t>
  </si>
  <si>
    <t>Muut varastorakennukset</t>
  </si>
  <si>
    <t>719</t>
  </si>
  <si>
    <t>Palo- ja pelastustoimen rakennukset</t>
  </si>
  <si>
    <t>72</t>
  </si>
  <si>
    <t>Paloasemat</t>
  </si>
  <si>
    <t>721</t>
  </si>
  <si>
    <t>Väestönsuojat</t>
  </si>
  <si>
    <t>722</t>
  </si>
  <si>
    <t>Muut palo- ja pelastustoimen rakennukset</t>
  </si>
  <si>
    <t>729</t>
  </si>
  <si>
    <t>Kotieläinrakennukset</t>
  </si>
  <si>
    <t>81</t>
  </si>
  <si>
    <t>Navetat, sikalat, kanalat yms.</t>
  </si>
  <si>
    <t>811</t>
  </si>
  <si>
    <t>Eläinsuojat, ravihevostallit, maneesit yms.</t>
  </si>
  <si>
    <t>819</t>
  </si>
  <si>
    <t>Muut maatalousrakennukset</t>
  </si>
  <si>
    <t>89</t>
  </si>
  <si>
    <t>Viljankuivaamot ja viljan säilytysrakennukset</t>
  </si>
  <si>
    <t>891</t>
  </si>
  <si>
    <t>Kasvihuoneet</t>
  </si>
  <si>
    <t>892</t>
  </si>
  <si>
    <t>Turkistarhat</t>
  </si>
  <si>
    <t>893</t>
  </si>
  <si>
    <t>Muut maa-, metsä ja kalatalouden rakennukset</t>
  </si>
  <si>
    <t>899</t>
  </si>
  <si>
    <t>Muut rakennukset</t>
  </si>
  <si>
    <t>93</t>
  </si>
  <si>
    <t>Saunarakennukset</t>
  </si>
  <si>
    <t>931</t>
  </si>
  <si>
    <t>Talousrakennukset</t>
  </si>
  <si>
    <t>94</t>
  </si>
  <si>
    <t>941</t>
  </si>
  <si>
    <t>Henkilöstö- ja sosiaalitilarakennukset</t>
  </si>
  <si>
    <t>942</t>
  </si>
  <si>
    <t>Muut talousrakennukset</t>
  </si>
  <si>
    <t>949</t>
  </si>
  <si>
    <t>Muualla luokittelemattomat rakennukset</t>
  </si>
  <si>
    <t>99</t>
  </si>
  <si>
    <t>Tilastokeskuksen toimialaluokitus TOL2008</t>
  </si>
  <si>
    <t>00</t>
  </si>
  <si>
    <t>014</t>
  </si>
  <si>
    <t>015</t>
  </si>
  <si>
    <t>016</t>
  </si>
  <si>
    <t>017</t>
  </si>
  <si>
    <t>023</t>
  </si>
  <si>
    <t>024</t>
  </si>
  <si>
    <t>031</t>
  </si>
  <si>
    <t>05</t>
  </si>
  <si>
    <t>051</t>
  </si>
  <si>
    <t>052</t>
  </si>
  <si>
    <t>06</t>
  </si>
  <si>
    <t>061</t>
  </si>
  <si>
    <t>062</t>
  </si>
  <si>
    <t>07</t>
  </si>
  <si>
    <t>071</t>
  </si>
  <si>
    <t>072</t>
  </si>
  <si>
    <t>08</t>
  </si>
  <si>
    <t>081</t>
  </si>
  <si>
    <t>089</t>
  </si>
  <si>
    <t>09</t>
  </si>
  <si>
    <t>091</t>
  </si>
  <si>
    <t>099</t>
  </si>
  <si>
    <t>101</t>
  </si>
  <si>
    <t>102</t>
  </si>
  <si>
    <t>103</t>
  </si>
  <si>
    <t>104</t>
  </si>
  <si>
    <t>105</t>
  </si>
  <si>
    <t>106</t>
  </si>
  <si>
    <t>107</t>
  </si>
  <si>
    <t>108</t>
  </si>
  <si>
    <t>109</t>
  </si>
  <si>
    <t>110</t>
  </si>
  <si>
    <t>120</t>
  </si>
  <si>
    <t>132</t>
  </si>
  <si>
    <t>133</t>
  </si>
  <si>
    <t>143</t>
  </si>
  <si>
    <t>152</t>
  </si>
  <si>
    <t>17</t>
  </si>
  <si>
    <t>171</t>
  </si>
  <si>
    <t>172</t>
  </si>
  <si>
    <t>18</t>
  </si>
  <si>
    <t>181</t>
  </si>
  <si>
    <t>182</t>
  </si>
  <si>
    <t>19</t>
  </si>
  <si>
    <t>191</t>
  </si>
  <si>
    <t>192</t>
  </si>
  <si>
    <t>20</t>
  </si>
  <si>
    <t>201</t>
  </si>
  <si>
    <t>202</t>
  </si>
  <si>
    <t>203</t>
  </si>
  <si>
    <t>204</t>
  </si>
  <si>
    <t>205</t>
  </si>
  <si>
    <t>206</t>
  </si>
  <si>
    <t>212</t>
  </si>
  <si>
    <t>232</t>
  </si>
  <si>
    <t>233</t>
  </si>
  <si>
    <t>234</t>
  </si>
  <si>
    <t>235</t>
  </si>
  <si>
    <t>236</t>
  </si>
  <si>
    <t>237</t>
  </si>
  <si>
    <t>242</t>
  </si>
  <si>
    <t>243</t>
  </si>
  <si>
    <t>244</t>
  </si>
  <si>
    <t>245</t>
  </si>
  <si>
    <t>25</t>
  </si>
  <si>
    <t>251</t>
  </si>
  <si>
    <t>252</t>
  </si>
  <si>
    <t>253</t>
  </si>
  <si>
    <t>254</t>
  </si>
  <si>
    <t>255</t>
  </si>
  <si>
    <t>256</t>
  </si>
  <si>
    <t>257</t>
  </si>
  <si>
    <t>259</t>
  </si>
  <si>
    <t>26</t>
  </si>
  <si>
    <t>261</t>
  </si>
  <si>
    <t>262</t>
  </si>
  <si>
    <t>263</t>
  </si>
  <si>
    <t>264</t>
  </si>
  <si>
    <t>265</t>
  </si>
  <si>
    <t>266</t>
  </si>
  <si>
    <t>267</t>
  </si>
  <si>
    <t>268</t>
  </si>
  <si>
    <t>27</t>
  </si>
  <si>
    <t>271</t>
  </si>
  <si>
    <t>272</t>
  </si>
  <si>
    <t>273</t>
  </si>
  <si>
    <t>274</t>
  </si>
  <si>
    <t>275</t>
  </si>
  <si>
    <t>279</t>
  </si>
  <si>
    <t>28</t>
  </si>
  <si>
    <t>281</t>
  </si>
  <si>
    <t>282</t>
  </si>
  <si>
    <t>283</t>
  </si>
  <si>
    <t>284</t>
  </si>
  <si>
    <t>289</t>
  </si>
  <si>
    <t>29</t>
  </si>
  <si>
    <t>291</t>
  </si>
  <si>
    <t>292</t>
  </si>
  <si>
    <t>293</t>
  </si>
  <si>
    <t>30</t>
  </si>
  <si>
    <t>301</t>
  </si>
  <si>
    <t>302</t>
  </si>
  <si>
    <t>303</t>
  </si>
  <si>
    <t>304</t>
  </si>
  <si>
    <t>309</t>
  </si>
  <si>
    <t>310</t>
  </si>
  <si>
    <t>321</t>
  </si>
  <si>
    <t>325</t>
  </si>
  <si>
    <t>329</t>
  </si>
  <si>
    <t>332</t>
  </si>
  <si>
    <t>360</t>
  </si>
  <si>
    <t>37</t>
  </si>
  <si>
    <t>370</t>
  </si>
  <si>
    <t>38</t>
  </si>
  <si>
    <t>381</t>
  </si>
  <si>
    <t>382</t>
  </si>
  <si>
    <t>383</t>
  </si>
  <si>
    <t>39</t>
  </si>
  <si>
    <t>390</t>
  </si>
  <si>
    <t>41</t>
  </si>
  <si>
    <t>411</t>
  </si>
  <si>
    <t>412</t>
  </si>
  <si>
    <t>42</t>
  </si>
  <si>
    <t>421</t>
  </si>
  <si>
    <t>422</t>
  </si>
  <si>
    <t>429</t>
  </si>
  <si>
    <t>43</t>
  </si>
  <si>
    <t>431</t>
  </si>
  <si>
    <t>432</t>
  </si>
  <si>
    <t>433</t>
  </si>
  <si>
    <t>439</t>
  </si>
  <si>
    <t>45</t>
  </si>
  <si>
    <t>451</t>
  </si>
  <si>
    <t>452</t>
  </si>
  <si>
    <t>453</t>
  </si>
  <si>
    <t>454</t>
  </si>
  <si>
    <t>46</t>
  </si>
  <si>
    <t>461</t>
  </si>
  <si>
    <t>462</t>
  </si>
  <si>
    <t>463</t>
  </si>
  <si>
    <t>464</t>
  </si>
  <si>
    <t>465</t>
  </si>
  <si>
    <t>466</t>
  </si>
  <si>
    <t>467</t>
  </si>
  <si>
    <t>469</t>
  </si>
  <si>
    <t>47</t>
  </si>
  <si>
    <t>471</t>
  </si>
  <si>
    <t>472</t>
  </si>
  <si>
    <t>473</t>
  </si>
  <si>
    <t>474</t>
  </si>
  <si>
    <t>475</t>
  </si>
  <si>
    <t>476</t>
  </si>
  <si>
    <t>477</t>
  </si>
  <si>
    <t>478</t>
  </si>
  <si>
    <t>479</t>
  </si>
  <si>
    <t>49</t>
  </si>
  <si>
    <t>491</t>
  </si>
  <si>
    <t>492</t>
  </si>
  <si>
    <t>493</t>
  </si>
  <si>
    <t>494</t>
  </si>
  <si>
    <t>495</t>
  </si>
  <si>
    <t>50</t>
  </si>
  <si>
    <t>501</t>
  </si>
  <si>
    <t>502</t>
  </si>
  <si>
    <t>503</t>
  </si>
  <si>
    <t>504</t>
  </si>
  <si>
    <t>512</t>
  </si>
  <si>
    <t>522</t>
  </si>
  <si>
    <t>55</t>
  </si>
  <si>
    <t>551</t>
  </si>
  <si>
    <t>552</t>
  </si>
  <si>
    <t>553</t>
  </si>
  <si>
    <t>559</t>
  </si>
  <si>
    <t>56</t>
  </si>
  <si>
    <t>561</t>
  </si>
  <si>
    <t>562</t>
  </si>
  <si>
    <t>563</t>
  </si>
  <si>
    <t>58</t>
  </si>
  <si>
    <t>581</t>
  </si>
  <si>
    <t>582</t>
  </si>
  <si>
    <t>59</t>
  </si>
  <si>
    <t>591</t>
  </si>
  <si>
    <t>592</t>
  </si>
  <si>
    <t>60</t>
  </si>
  <si>
    <t>601</t>
  </si>
  <si>
    <t>602</t>
  </si>
  <si>
    <t>612</t>
  </si>
  <si>
    <t>619</t>
  </si>
  <si>
    <t>620</t>
  </si>
  <si>
    <t>631</t>
  </si>
  <si>
    <t>639</t>
  </si>
  <si>
    <t>641</t>
  </si>
  <si>
    <t>642</t>
  </si>
  <si>
    <t>643</t>
  </si>
  <si>
    <t>649</t>
  </si>
  <si>
    <t>651</t>
  </si>
  <si>
    <t>652</t>
  </si>
  <si>
    <t>653</t>
  </si>
  <si>
    <t>661</t>
  </si>
  <si>
    <t>662</t>
  </si>
  <si>
    <t>663</t>
  </si>
  <si>
    <t>68</t>
  </si>
  <si>
    <t>681</t>
  </si>
  <si>
    <t>682</t>
  </si>
  <si>
    <t>683</t>
  </si>
  <si>
    <t>70</t>
  </si>
  <si>
    <t>701</t>
  </si>
  <si>
    <t>702</t>
  </si>
  <si>
    <t>73</t>
  </si>
  <si>
    <t>731</t>
  </si>
  <si>
    <t>732</t>
  </si>
  <si>
    <t>74</t>
  </si>
  <si>
    <t>741</t>
  </si>
  <si>
    <t>742</t>
  </si>
  <si>
    <t>743</t>
  </si>
  <si>
    <t>749</t>
  </si>
  <si>
    <t>75</t>
  </si>
  <si>
    <t>750</t>
  </si>
  <si>
    <t>77</t>
  </si>
  <si>
    <t>771</t>
  </si>
  <si>
    <t>772</t>
  </si>
  <si>
    <t>773</t>
  </si>
  <si>
    <t>774</t>
  </si>
  <si>
    <t>78</t>
  </si>
  <si>
    <t>781</t>
  </si>
  <si>
    <t>782</t>
  </si>
  <si>
    <t>783</t>
  </si>
  <si>
    <t>79</t>
  </si>
  <si>
    <t>791</t>
  </si>
  <si>
    <t>799</t>
  </si>
  <si>
    <t>80</t>
  </si>
  <si>
    <t>801</t>
  </si>
  <si>
    <t>802</t>
  </si>
  <si>
    <t>803</t>
  </si>
  <si>
    <t>812</t>
  </si>
  <si>
    <t>813</t>
  </si>
  <si>
    <t>82</t>
  </si>
  <si>
    <t>821</t>
  </si>
  <si>
    <t>822</t>
  </si>
  <si>
    <t>823</t>
  </si>
  <si>
    <t>829</t>
  </si>
  <si>
    <t>84</t>
  </si>
  <si>
    <t>841</t>
  </si>
  <si>
    <t>842</t>
  </si>
  <si>
    <t>843</t>
  </si>
  <si>
    <t>85</t>
  </si>
  <si>
    <t>851</t>
  </si>
  <si>
    <t>852</t>
  </si>
  <si>
    <t>853</t>
  </si>
  <si>
    <t>854</t>
  </si>
  <si>
    <t>855</t>
  </si>
  <si>
    <t>856</t>
  </si>
  <si>
    <t>86</t>
  </si>
  <si>
    <t>861</t>
  </si>
  <si>
    <t>862</t>
  </si>
  <si>
    <t>869</t>
  </si>
  <si>
    <t>87</t>
  </si>
  <si>
    <t>871</t>
  </si>
  <si>
    <t>872</t>
  </si>
  <si>
    <t>873</t>
  </si>
  <si>
    <t>879</t>
  </si>
  <si>
    <t>88</t>
  </si>
  <si>
    <t>881</t>
  </si>
  <si>
    <t>889</t>
  </si>
  <si>
    <t>90</t>
  </si>
  <si>
    <t>900</t>
  </si>
  <si>
    <t>91</t>
  </si>
  <si>
    <t>910</t>
  </si>
  <si>
    <t>92</t>
  </si>
  <si>
    <t>920</t>
  </si>
  <si>
    <t>932</t>
  </si>
  <si>
    <t>95</t>
  </si>
  <si>
    <t>951</t>
  </si>
  <si>
    <t>952</t>
  </si>
  <si>
    <t>96</t>
  </si>
  <si>
    <t>960</t>
  </si>
  <si>
    <t>97</t>
  </si>
  <si>
    <t>970</t>
  </si>
  <si>
    <t>98</t>
  </si>
  <si>
    <t>981</t>
  </si>
  <si>
    <t>982</t>
  </si>
  <si>
    <t>4.6</t>
  </si>
  <si>
    <t>4.7</t>
  </si>
  <si>
    <t>4.8</t>
  </si>
  <si>
    <t>00 Toimiala tuntematon</t>
  </si>
  <si>
    <t>01 Kasvinviljely ja kotieläintalous, riistatalous ja niihin liittyvät palvelut</t>
  </si>
  <si>
    <t>011 Yksivuotisten kasvien viljely</t>
  </si>
  <si>
    <t>012 Monivuotisten kasvien viljely</t>
  </si>
  <si>
    <t>013 Taimien kasvatus ja muu kasvien lisääminen</t>
  </si>
  <si>
    <t>014 Kotieläintalous</t>
  </si>
  <si>
    <t>015 Yhdistetty kasvinviljely ja kotieläintalous (sekatilat)</t>
  </si>
  <si>
    <t>016 Maataloutta palveleva toiminta</t>
  </si>
  <si>
    <t>017 Metsästys ja sitä palveleva toiminta</t>
  </si>
  <si>
    <t>02 Metsätalous ja puunkorjuu</t>
  </si>
  <si>
    <t>021 Metsänhoito</t>
  </si>
  <si>
    <t>022 Puunkorjuu</t>
  </si>
  <si>
    <t>023 Luonnon tuotteiden keruu (pl. polttopuu)</t>
  </si>
  <si>
    <t>024 Metsätaloutta palveleva toiminta</t>
  </si>
  <si>
    <t>03 Kalastus ja vesiviljely</t>
  </si>
  <si>
    <t>031 Kalastus</t>
  </si>
  <si>
    <t>032 Vesiviljely</t>
  </si>
  <si>
    <t>05 Kivihiilen ja ruskohiilen kaivu</t>
  </si>
  <si>
    <t>051 Kivihiilen kaivu</t>
  </si>
  <si>
    <t>052 Ruskohiilen kaivu</t>
  </si>
  <si>
    <t>06 Raakaöljyn ja maakaasun tuotanto</t>
  </si>
  <si>
    <t>061 Raakaöljyn tuotanto</t>
  </si>
  <si>
    <t>062 Maakaasun tuotanto</t>
  </si>
  <si>
    <t>07 Metallimalmien louhinta</t>
  </si>
  <si>
    <t>071 Rautamalmien louhinta</t>
  </si>
  <si>
    <t>072 Värimetallimalmien louhinta</t>
  </si>
  <si>
    <t>08 Muu kaivostoiminta ja louhinta</t>
  </si>
  <si>
    <t>081 Kiven louhinta, hiekan ja saven otto</t>
  </si>
  <si>
    <t>089 Muu mineraalien kaivu</t>
  </si>
  <si>
    <t>09 Kaivostoimintaa palveleva toiminta</t>
  </si>
  <si>
    <t>091 Raakaöljyn ja maakaasun tuotantoa palveleva toiminta</t>
  </si>
  <si>
    <t>099 Muuta kaivostoimintaa ja louhintaa palveleva toiminta</t>
  </si>
  <si>
    <t>10 Elintarvikkeiden valmistus</t>
  </si>
  <si>
    <t>101 Teurastus, lihan säilyvyyskäsittely ja lihatuotteiden valmistus</t>
  </si>
  <si>
    <t>102 Kalan, äyriäisten ja nilviäisten jalostus ja säilöntä</t>
  </si>
  <si>
    <t>103 Hedelmien ja kasvisten jalostus ja säilöntä</t>
  </si>
  <si>
    <t>104 Kasvi- ja eläinöljyjen ja -rasvojen valmistus</t>
  </si>
  <si>
    <t>105 Maitotaloustuotteiden valmistus</t>
  </si>
  <si>
    <t>106 Mylly- ja tärkkelystuotteiden valmistus</t>
  </si>
  <si>
    <t>107 Leipomotuotteiden, makaronien yms. valmistus</t>
  </si>
  <si>
    <t>108 Muiden elintarvikkeiden valmistus</t>
  </si>
  <si>
    <t>109 Eläinten ruokien valmistus</t>
  </si>
  <si>
    <t>11 Juomien valmistus</t>
  </si>
  <si>
    <t>110 Juomien valmistus</t>
  </si>
  <si>
    <t>12 Tupakkatuotteiden valmistus</t>
  </si>
  <si>
    <t>120 Tupakkatuotteiden valmistus</t>
  </si>
  <si>
    <t>13 Tekstiilien valmistus</t>
  </si>
  <si>
    <t>131 Tekstiilikuitujen valmistelu ja kehruu</t>
  </si>
  <si>
    <t>132 Kankaiden kudonta</t>
  </si>
  <si>
    <t>133 Tekstiilien viimeistely</t>
  </si>
  <si>
    <t>139 Muiden tekstiilituotteiden valmistus</t>
  </si>
  <si>
    <t>14 Vaatteiden valmistus</t>
  </si>
  <si>
    <t>141 Vaatteiden valmistus (pl. turkisvaatteet)</t>
  </si>
  <si>
    <t>142 Turkisvaatteiden ja -tuotteiden valmistus</t>
  </si>
  <si>
    <t>143 Neulevaatteiden ja sukkien valmistus</t>
  </si>
  <si>
    <t>15 Nahan ja nahkatuotteiden valmistus</t>
  </si>
  <si>
    <t>151 Nahan parkitseminen ja muokkaus; matka- ja käsilaukkujen, satuloiden ja valjaiden valmistus; turkisten muokkaus ja värjäys</t>
  </si>
  <si>
    <t>152 Jalkineiden valmistus</t>
  </si>
  <si>
    <t>16 Sahatavaran sekä puu- ja korkkituotteiden valmistus (pl. huonekalut); olki- ja punontatuotteiden valmistus</t>
  </si>
  <si>
    <t>161 Puun sahaus, höyläys ja kyllästys</t>
  </si>
  <si>
    <t>162 Puu-, korkki-, olki- ja punontatuotteiden valmistus</t>
  </si>
  <si>
    <t>17 Paperin, paperi- ja kartonkituotteiden valmistus</t>
  </si>
  <si>
    <t>171 Massan, paperin, kartongin ja pahvin valmistus</t>
  </si>
  <si>
    <t>172 Paperi-, kartonki- ja pahvituotteiden valmistus</t>
  </si>
  <si>
    <t>18 Painaminen ja tallenteiden jäljentäminen</t>
  </si>
  <si>
    <t>181 Painaminen ja siihen liittyvät palvelut</t>
  </si>
  <si>
    <t>182 Ääni-, kuva- ja atk-tallenteiden tuotanto</t>
  </si>
  <si>
    <t>19 Koksin ja jalostettujen öljytuotteiden valmistus</t>
  </si>
  <si>
    <t>191 Koksituotteiden valmistus</t>
  </si>
  <si>
    <t>192 Jalostettujen öljytuotteiden valmistus</t>
  </si>
  <si>
    <t>20 Kemikaalien ja kemiallisten tuotteiden valmistus</t>
  </si>
  <si>
    <t>201 Peruskemikaalien, lannoitteiden ja typpiyhdisteiden, muoviaineiden ja synteettisen kumiraaka-aineen valmistus</t>
  </si>
  <si>
    <t>202 Torjunta-aineiden ja muiden maatalouskemikaalien valmistus</t>
  </si>
  <si>
    <t>203 Maalien, lakan, painovärien yms. valmistus</t>
  </si>
  <si>
    <t>204 Saippuan, pesu-, puhdistus- ja kiillotusaineiden; hajuvesien ja hygieniatuotteiden valmistus</t>
  </si>
  <si>
    <t>205 Muiden kemiallisten tuotteiden valmistus</t>
  </si>
  <si>
    <t>206 Tekokuitujen valmistus</t>
  </si>
  <si>
    <t>21 Lääkeaineiden ja lääkkeiden valmistus</t>
  </si>
  <si>
    <t>211 Lääkeaineiden valmistus</t>
  </si>
  <si>
    <t>212 Lääkkeiden ja muiden lääkevalmisteiden valmistus</t>
  </si>
  <si>
    <t>22 Kumi- ja muovituotteiden valmistus</t>
  </si>
  <si>
    <t>221 Kumituotteiden valmistus</t>
  </si>
  <si>
    <t>222 Muovituotteiden valmistus</t>
  </si>
  <si>
    <t>23 Muiden ei-metallisten mineraalituotteiden valmistus</t>
  </si>
  <si>
    <t>231 Lasin ja lasituotteiden valmistus</t>
  </si>
  <si>
    <t>232 Tulenkestävien keraamisten tuotteiden valmistus</t>
  </si>
  <si>
    <t>233 Keraamisten rakennusaineiden valmistus</t>
  </si>
  <si>
    <t>234 Muiden posliini- ja keramiikkatuotteiden valmistus</t>
  </si>
  <si>
    <t>235 Sementin, kalkin ja kipsin valmistus</t>
  </si>
  <si>
    <t>236 Betoni-, kipsi- ja sementtituotteiden valmistus</t>
  </si>
  <si>
    <t>237 Kiven leikkaaminen, muotoilu ja viimeistely</t>
  </si>
  <si>
    <t>239 Hiontatuotteiden ja muualla luokittelemattomien ei-metallisten mineraalituotteiden valmistus</t>
  </si>
  <si>
    <t>24 Metallien jalostus</t>
  </si>
  <si>
    <t>241 Raudan, teräksen ja rautaseosten valmistus</t>
  </si>
  <si>
    <t>242 Putkien, profiiliputkien ja niihin liittyvien tarvikkeiden valmistus teräksestä</t>
  </si>
  <si>
    <t>243 Muu teräksen jalostus</t>
  </si>
  <si>
    <t>244 Jalometallien ja muiden värimetallien valmistus</t>
  </si>
  <si>
    <t>245 Metallien valu</t>
  </si>
  <si>
    <t>25 Metallituotteiden valmistus (pl. koneet ja laitteet)</t>
  </si>
  <si>
    <t>251 Metallirakenteiden valmistus</t>
  </si>
  <si>
    <t>252 Metallisäiliöiden ja -altaiden yms. valmistus</t>
  </si>
  <si>
    <t>253 Höyrykattiloiden valmistus (pl. keskuslämmityslaitteet)</t>
  </si>
  <si>
    <t>254 Aseiden ja ammusten valmistus</t>
  </si>
  <si>
    <t>255 Metallin takominen, puristaminen, meistäminen ja valssaus; jauhemetallurgia</t>
  </si>
  <si>
    <t>256 Metallien käsittely, päällystäminen ja työstö</t>
  </si>
  <si>
    <t>257 Ruokailu- ja leikkuuvälineiden yms. sekä työkalujen ja rautatavaran valmistus</t>
  </si>
  <si>
    <t>259 Muu metallituotteiden valmistus</t>
  </si>
  <si>
    <t>26 Tietokoneiden sekä elektronisten ja optisten tuotteiden valmistus</t>
  </si>
  <si>
    <t>261 Elektronisten komponenttien ja piirilevyjen valmistus</t>
  </si>
  <si>
    <t>262 Tietokoneiden ja niiden oheislaitteiden valmistus</t>
  </si>
  <si>
    <t>263 Viestintälaitteiden valmistus</t>
  </si>
  <si>
    <t>264 Viihde-elektroniikan valmistus</t>
  </si>
  <si>
    <t>265 Mittaus-, testaus- ja navigointivälineiden ja -laitteiden valmistus; kellot</t>
  </si>
  <si>
    <t>266 Säteilylaitteiden sekä elektronisten lääkintä- ja terapialaitteiden valmistus</t>
  </si>
  <si>
    <t>267 Optisten instrumenttien ja valokuvausvälineiden valmistus</t>
  </si>
  <si>
    <t>268 Tallennevälineiden valmistus</t>
  </si>
  <si>
    <t>27 Sähkölaitteiden valmistus</t>
  </si>
  <si>
    <t>271 Sähkömoottorien, generaattorien, muuntajien sekä sähkönjakelu- ja valvontalaitteiden valmistus</t>
  </si>
  <si>
    <t>272 Paristojen ja akkujen valmistus</t>
  </si>
  <si>
    <t>273 Sähköjohtojen ja kytkentälaitteiden valmistus</t>
  </si>
  <si>
    <t>274 Sähkölamppujen ja valaisimien valmistus</t>
  </si>
  <si>
    <t>275 Kodinkoneiden valmistus</t>
  </si>
  <si>
    <t>279 Muiden sähkölaitteiden valmistus</t>
  </si>
  <si>
    <t>28 Muiden koneiden ja laitteiden valmistus</t>
  </si>
  <si>
    <t>281 Yleiskäyttöön tarkoitettujen voimakoneiden valmistus</t>
  </si>
  <si>
    <t>282 Muiden yleiskäyttöön tarkoitettujen koneiden valmistus</t>
  </si>
  <si>
    <t>283 Maa- ja metsätalouskoneiden valmistus</t>
  </si>
  <si>
    <t>284 Metallin työstökoneiden ja konetyökalujen valmistus</t>
  </si>
  <si>
    <t>289 Muiden erikoiskoneiden valmistus</t>
  </si>
  <si>
    <t>29 Moottoriajoneuvojen, perävaunujen ja puoliperävaunujen valmistus</t>
  </si>
  <si>
    <t>291 Moottoriajoneuvojen valmistus</t>
  </si>
  <si>
    <t>292 Moottoriajoneuvojen korien valmistus; perävaunujen ja puoliperävaunujen valmistus</t>
  </si>
  <si>
    <t>293 Osien ja tarvikkeiden valmistus moottoriajoneuvoihin</t>
  </si>
  <si>
    <t>30 Muiden kulkuneuvojen valmistus</t>
  </si>
  <si>
    <t>301 Laivojen ja veneiden rakentaminen</t>
  </si>
  <si>
    <t>302 Raideliikenteen kulkuneuvojen valmistus</t>
  </si>
  <si>
    <t>303 Ilma- ja avaruusalusten ja niihin liittyvien koneiden valmistus</t>
  </si>
  <si>
    <t>304 Taisteluajoneuvojen valmistus</t>
  </si>
  <si>
    <t>309 Muualla luokittelematon kulkuneuvojen valmistus</t>
  </si>
  <si>
    <t>31 Huonekalujen valmistus</t>
  </si>
  <si>
    <t>310 Huonekalujen valmistus</t>
  </si>
  <si>
    <t>32 Muu valmistus</t>
  </si>
  <si>
    <t>321 Korujen, kultasepäntuotteiden ja muiden vastaavien tuotteiden valmistus</t>
  </si>
  <si>
    <t>322 Soitinten valmistus</t>
  </si>
  <si>
    <t>323 Urheiluvälineiden valmistus</t>
  </si>
  <si>
    <t>324 Pelien ja leikkikalujen valmistus</t>
  </si>
  <si>
    <t>325 Lääkintä- ja hammaslääkintäinstrumenttien ja -tarvikkeiden valmistus</t>
  </si>
  <si>
    <t>329 Muualla luokittelematon valmistus</t>
  </si>
  <si>
    <t>33 Koneiden ja laitteiden korjaus, huolto ja asennus</t>
  </si>
  <si>
    <t>331 Metallituotteiden, teollisuuden koneiden ja laitteiden korjaus ja huolto</t>
  </si>
  <si>
    <t>332 Teollisuuden koneiden ja laitteiden ym. asennus</t>
  </si>
  <si>
    <t>35 Sähkö-, kaasu- ja lämpöhuolto, jäähdytysliiketoiminta</t>
  </si>
  <si>
    <t>351 Sähkövoiman tuotanto, siirto ja jakelu</t>
  </si>
  <si>
    <t>352 Kaasun tuotanto; kaasumaisten polttoaineiden jakelu putkiverkossa</t>
  </si>
  <si>
    <t>353 Lämmön ja kylmän tuotanto ja jakelu</t>
  </si>
  <si>
    <t>36 Veden otto, puhdistus ja jakelu</t>
  </si>
  <si>
    <t>360 Veden otto, puhdistus ja jakelu</t>
  </si>
  <si>
    <t>37 Viemäri- ja jätevesihuolto</t>
  </si>
  <si>
    <t>370 Viemäri- ja jätevesihuolto</t>
  </si>
  <si>
    <t>38 Jätteen keruu, käsittely ja loppusijoitus; materiaalien kierrätys</t>
  </si>
  <si>
    <t>381 Jätteen keruu</t>
  </si>
  <si>
    <t>382 Jätteen käsittely ja loppusijoitus</t>
  </si>
  <si>
    <t>383 Materiaalien kierrätys</t>
  </si>
  <si>
    <t>39 Maaperän ja vesistöjen kunnostus ja muut ympäristönhuoltopalvelut</t>
  </si>
  <si>
    <t>390 Maaperän ja vesistöjen kunnostus ja muut ympäristönhuoltopalvelut</t>
  </si>
  <si>
    <t>41 Talonrakentaminen</t>
  </si>
  <si>
    <t>411 Rakennuttaminen ja rakennushankkeiden kehittäminen</t>
  </si>
  <si>
    <t>412 Asuin- ja muiden rakennusten rakentaminen</t>
  </si>
  <si>
    <t>42 Maa- ja vesirakentaminen</t>
  </si>
  <si>
    <t>421 Teiden ja rautateiden rakentaminen</t>
  </si>
  <si>
    <t>422 Yleisten jakeluverkkojen rakentaminen</t>
  </si>
  <si>
    <t>429 Muu maa- ja vesirakentaminen</t>
  </si>
  <si>
    <t>43 Erikoistunut rakennustoiminta</t>
  </si>
  <si>
    <t>431 Rakennusten ja rakennelmien purku ja rakennuspaikan valmistelutyöt</t>
  </si>
  <si>
    <t>432 Sähkö-, vesijohto- ja muu rakennusasennus</t>
  </si>
  <si>
    <t>433 Rakennusten ja rakennelmien viimeistely</t>
  </si>
  <si>
    <t>439 Muu erikoistunut rakennustoiminta</t>
  </si>
  <si>
    <t>45 Moottoriajoneuvojen ja moottoripyörien tukku- ja vähittäiskauppa sekä korjaus</t>
  </si>
  <si>
    <t>451 Moottoriajoneuvojen kauppa</t>
  </si>
  <si>
    <t>452 Moottoriajoneuvojen huolto ja korjaus (pl. moottoripyörät)</t>
  </si>
  <si>
    <t>453 Moottoriajoneuvojen osien ja varusteiden kauppa</t>
  </si>
  <si>
    <t>454 Moottoripyörien sekä niiden osien ja varusteiden myynti, huolto ja korjaus</t>
  </si>
  <si>
    <t>46 Tukkukauppa (pl. moottoriajoneuvojen ja moottoripyörien kauppa)</t>
  </si>
  <si>
    <t>461 Agentuuritoiminta</t>
  </si>
  <si>
    <t>462 Maatalousperäisten raaka-aineiden ja elävien eläinten tukkukauppa</t>
  </si>
  <si>
    <t>463 Elintarvikkeiden, juomien ja tupakan tukkukauppa</t>
  </si>
  <si>
    <t>464 Taloustavaroiden tukkukauppa</t>
  </si>
  <si>
    <t>465 Tieto- ja viestintäteknisten laitteiden tukkukauppa</t>
  </si>
  <si>
    <t>466 Muiden koneiden, laitteiden ja tarvikkeiden tukkukauppa</t>
  </si>
  <si>
    <t>467 Muu erikoistunut tukkukauppa</t>
  </si>
  <si>
    <t>469 Muu tukkukauppa</t>
  </si>
  <si>
    <t>47 Vähittäiskauppa (pl. moottoriajoneuvojen ja moottoripyörien kauppa)</t>
  </si>
  <si>
    <t>471 Vähittäiskauppa erikoistumattomissa myymälöissä</t>
  </si>
  <si>
    <t>472 Elintarvikkeiden, juomien ja tupakan vähittäiskauppa erikoismyymälöissä</t>
  </si>
  <si>
    <t>473 Ajoneuvojen polttoaineen vähittäiskauppa</t>
  </si>
  <si>
    <t>474 Tieto- ja viestintäteknisten laitteiden vähittäiskauppa erikoismyymälöissä</t>
  </si>
  <si>
    <t>475 Muiden kotitaloustavaroiden vähittäiskauppa erikoismyymälöissä</t>
  </si>
  <si>
    <t>476 Kulttuuri- ja vapaa-ajan tuotteiden vähittäiskauppa erikoismyymälöissä</t>
  </si>
  <si>
    <t>477 Muiden tavaroiden vähittäiskauppa erikoismyymälöissä</t>
  </si>
  <si>
    <t>478 Tori- ja markkinakauppa</t>
  </si>
  <si>
    <t>479 Vähittäiskauppa muualla kuin myymälöissä (pl. tori- ja markkinakauppa)</t>
  </si>
  <si>
    <t>49 Maaliikenne ja putkijohtokuljetus</t>
  </si>
  <si>
    <t>491 Rautateiden henkilöliikenne, kaukoliikenne</t>
  </si>
  <si>
    <t>492 Rautateiden tavaraliikenne</t>
  </si>
  <si>
    <t>493 Muu maaliikenteen henkilöliikenne</t>
  </si>
  <si>
    <t>494 Tieliikenteen tavarankuljetus ja muuttopalvelut</t>
  </si>
  <si>
    <t>495 Putkijohtokuljetus</t>
  </si>
  <si>
    <t>50 Vesiliikenne</t>
  </si>
  <si>
    <t>501 Meri- ja rannikkovesiliikenteen henkilökuljetus</t>
  </si>
  <si>
    <t>502 Meri- ja rannikkovesiliikenteen tavarankuljetus</t>
  </si>
  <si>
    <t>503 Sisävesiliikenteen henkilökuljetus</t>
  </si>
  <si>
    <t>504 Sisävesiliikenteen tavarankuljetus</t>
  </si>
  <si>
    <t>51 Ilmaliikenne</t>
  </si>
  <si>
    <t>511 Matkustajalentoliikenne</t>
  </si>
  <si>
    <t>512 Lentoliikenteen tavarankuljetus ja avaruusliikenne</t>
  </si>
  <si>
    <t>52 Varastointi ja liikennettä palveleva toiminta</t>
  </si>
  <si>
    <t>521 Varastointi</t>
  </si>
  <si>
    <t>522 Liikennettä palveleva toiminta</t>
  </si>
  <si>
    <t>53 Posti- ja kuriiritoiminta</t>
  </si>
  <si>
    <t>531 Postin yleispalvelu</t>
  </si>
  <si>
    <t>532 Muu posti-, jakelu- ja kuriiritoiminta</t>
  </si>
  <si>
    <t>55 Majoitus</t>
  </si>
  <si>
    <t>551 Hotellit ja vastaavat majoitusliikkeet</t>
  </si>
  <si>
    <t>552 Lomakylät, retkeilymajat yms. majoitus</t>
  </si>
  <si>
    <t>553 Leirintäalueet, asuntovaunu- ja matkailuvaunualueet</t>
  </si>
  <si>
    <t>559 Muu majoitus</t>
  </si>
  <si>
    <t>56 Ravitsemistoiminta</t>
  </si>
  <si>
    <t>561 Ravintolat ja vastaava ravitsemistoiminta</t>
  </si>
  <si>
    <t>562 Ateriapalvelut ja muut ravitsemispalvelut</t>
  </si>
  <si>
    <t>563 Baarit ja kahvilat</t>
  </si>
  <si>
    <t>58 Kustannustoiminta</t>
  </si>
  <si>
    <t>581 Kirjojen ja lehtien kustantaminen ja muu kustannustoiminta</t>
  </si>
  <si>
    <t>582 Ohjelmistojen kustantaminen</t>
  </si>
  <si>
    <t>59 Elokuva-, video- ja televisio-ohjelmatuotanto, äänitteiden ja musiikin kustantaminen</t>
  </si>
  <si>
    <t>591 Elokuva-, video- ja televisio-ohjelmatoiminta</t>
  </si>
  <si>
    <t>592 Äänitysstudiot; äänitteiden ja musiikin kustantaminen</t>
  </si>
  <si>
    <t>60 Radio- ja televisiotoiminta</t>
  </si>
  <si>
    <t>601 Radio-ohjelmien tuottaminen ja lähettäminen</t>
  </si>
  <si>
    <t>602 Televisio-ohjelmien tuottaminen ja lähettäminen</t>
  </si>
  <si>
    <t>61 Televiestintä</t>
  </si>
  <si>
    <t>611 Langallisen verkon hallinta ja palvelut</t>
  </si>
  <si>
    <t>612 Langattoman verkon hallinta ja palvelut</t>
  </si>
  <si>
    <t>613 Satelliittiviestintä</t>
  </si>
  <si>
    <t>619 Muut televiestintäpalvelut</t>
  </si>
  <si>
    <t>62 Ohjelmistot, konsultointi ja siihen liittyvä toiminta</t>
  </si>
  <si>
    <t>620 Ohjelmistot, konsultointi ja siihen liittyvä toiminta</t>
  </si>
  <si>
    <t>63 Tietopalvelutoiminta</t>
  </si>
  <si>
    <t>631 Tietojenkäsittely, palvelintilan vuokraus ja niihin liittyvät palvelut; verkkoportaalit</t>
  </si>
  <si>
    <t>639 Muu tietopalvelutoiminta</t>
  </si>
  <si>
    <t>64 Rahoituspalvelut (pl. vakuutus- ja eläkevakuutustoiminta)</t>
  </si>
  <si>
    <t>641 Pankkitoiminta</t>
  </si>
  <si>
    <t>642 Rahoitusalan holdingyhtiöiden toiminta</t>
  </si>
  <si>
    <t>643 Rahastotoiminta</t>
  </si>
  <si>
    <t>649 Muut rahoituspalvelut (pl. vakuutus- ja eläkevakuutustoiminta)</t>
  </si>
  <si>
    <t>65 Vakuutus-, jälleenvakuutus- ja eläkevakuutustoiminta (pl. pakollinen sosiaalivakuutus)</t>
  </si>
  <si>
    <t>651 Vakuutustoiminta</t>
  </si>
  <si>
    <t>652 Jälleenvakuutustoiminta</t>
  </si>
  <si>
    <t>653 Eläkevakuutustoiminta</t>
  </si>
  <si>
    <t>66 Rahoitusta ja vakuuttamista palveleva toiminta</t>
  </si>
  <si>
    <t>661 Rahoitusta ja vakuuttamista palveleva toiminta (pl. vakuutus- ja eläkevakuutustoiminta)</t>
  </si>
  <si>
    <t>662 Vakuutus- ja eläkevakuutustoimintaa avustava toiminta</t>
  </si>
  <si>
    <t>663 Omaisuudenhoitotoiminta</t>
  </si>
  <si>
    <t>68 Kiinteistöalan toiminta</t>
  </si>
  <si>
    <t>681 Omien kiinteistöjen kauppa</t>
  </si>
  <si>
    <t>682 Omien tai leasing-kiinteistöjen vuokraus ja hallinta</t>
  </si>
  <si>
    <t>683 Kiinteistöalan toiminta palkkio- tai sopimusperusteisesti</t>
  </si>
  <si>
    <t>69 Lakiasiain- ja laskentatoimen palvelut</t>
  </si>
  <si>
    <t>691 Lakiasiainpalvelut</t>
  </si>
  <si>
    <t>692 Laskentatoimi, kirjanpito ja tilintarkastus; veroneuvonta</t>
  </si>
  <si>
    <t>70 Pääkonttorien toiminta; liikkeenjohdon konsultointi</t>
  </si>
  <si>
    <t>701 Pääkonttorien toiminta</t>
  </si>
  <si>
    <t>702 Liikkeenjohdon konsultointi</t>
  </si>
  <si>
    <t>71 Arkkitehti- ja insinööripalvelut; tekninen testaus ja analysointi</t>
  </si>
  <si>
    <t>711 Arkkitehti- ja insinööripalvelut ja niihin liittyvä tekninen konsultointi</t>
  </si>
  <si>
    <t>712 Tekninen testaus ja analysointi</t>
  </si>
  <si>
    <t>72 Tieteellinen tutkimus ja kehittäminen</t>
  </si>
  <si>
    <t>721 Luonnontieteen ja tekniikan tutkimus ja kehittäminen</t>
  </si>
  <si>
    <t>722 Yhteiskuntatieteellinen ja humanistinen tutkimus ja kehittäminen</t>
  </si>
  <si>
    <t>73 Mainostoiminta ja markkinatutkimus</t>
  </si>
  <si>
    <t>731 Mainostoiminta</t>
  </si>
  <si>
    <t>732 Markkina- ja mielipidetutkimukset</t>
  </si>
  <si>
    <t>74 Muut erikoistuneet palvelut liike-elämälle</t>
  </si>
  <si>
    <t>741 Taideteollinen muotoilu ja suunnittelu</t>
  </si>
  <si>
    <t>742 Valokuvaustoiminta</t>
  </si>
  <si>
    <t>743 Kääntäminen ja tulkkaus</t>
  </si>
  <si>
    <t>749 Muualla luokittelemattomat erikoistuneet palvelut liike-elämälle</t>
  </si>
  <si>
    <t>75 Eläinlääkintäpalvelut</t>
  </si>
  <si>
    <t>750 Eläinlääkintäpalvelut</t>
  </si>
  <si>
    <t>77 Vuokraus- ja leasingtoiminta</t>
  </si>
  <si>
    <t>771 Moottoriajoneuvojen vuokraus ja leasing</t>
  </si>
  <si>
    <t>772 Henkilökohtaisten ja kotitaloustavaroiden vuokraus ja leasing</t>
  </si>
  <si>
    <t>773 Koneiden ja laitteiden vuokraus ja leasing</t>
  </si>
  <si>
    <t>774 Henkisen omaisuuden ja vastaavien tuotteiden leasing (pl. tekijänoikeuden suojaamat teokset)</t>
  </si>
  <si>
    <t>78 Työllistämistoiminta</t>
  </si>
  <si>
    <t>781 Työnvälitystoiminta</t>
  </si>
  <si>
    <t>782 Työvoiman vuokraus</t>
  </si>
  <si>
    <t>783 Muut henkilöstön hankintapalvelut</t>
  </si>
  <si>
    <t>79 Matkatoimistojen ja matkanjärjestäjien toiminta; varauspalvelut</t>
  </si>
  <si>
    <t>791 Matkatoimistojen ja matkanjärjestäjien toiminta</t>
  </si>
  <si>
    <t>799 Varauspalvelut, matkaoppaiden palvelut ym.</t>
  </si>
  <si>
    <t>80 Turvallisuus-, vartiointi- ja etsiväpalvelut</t>
  </si>
  <si>
    <t>801 Yksityiset turvallisuuspalvelut</t>
  </si>
  <si>
    <t>802 Turvallisuusjärjestelmät</t>
  </si>
  <si>
    <t>803 Etsivätoiminta</t>
  </si>
  <si>
    <t>81 Kiinteistön- ja maisemanhoito</t>
  </si>
  <si>
    <t>811 Kiinteistönhoito</t>
  </si>
  <si>
    <t>812 Siivouspalvelut</t>
  </si>
  <si>
    <t>813 Maisemanhoitopalvelut</t>
  </si>
  <si>
    <t>82 Hallinto- ja tukipalvelut liike-elämälle</t>
  </si>
  <si>
    <t>821 Hallinto- ja toimistopalvelut</t>
  </si>
  <si>
    <t>822 Puhelinpalvelukeskusten toiminta</t>
  </si>
  <si>
    <t>823 Messujen ja kongressien järjestäminen</t>
  </si>
  <si>
    <t>829 Muu liike-elämää palveleva toiminta</t>
  </si>
  <si>
    <t>84 Julkinen hallinto ja maanpuolustus; pakollinen sosiaalivakuutus</t>
  </si>
  <si>
    <t>841 Julkinen hallinto</t>
  </si>
  <si>
    <t>842 Ulkoasiain hallinto, maanpuolustus ja järjestystoimi</t>
  </si>
  <si>
    <t>843 Pakollinen sosiaalivakuutustoiminta</t>
  </si>
  <si>
    <t>85 Koulutus</t>
  </si>
  <si>
    <t>851 Esiasteen koulutus</t>
  </si>
  <si>
    <t>852 Alemman perusasteen koulutus</t>
  </si>
  <si>
    <t>853 Ylemmän perusasteen ja keskiasteen koulutus</t>
  </si>
  <si>
    <t>854 Korkea-asteen koulutus</t>
  </si>
  <si>
    <t>855 Muu koulutus</t>
  </si>
  <si>
    <t>856 Koulutusta palveleva toiminta</t>
  </si>
  <si>
    <t>86 Terveyspalvelut</t>
  </si>
  <si>
    <t>861 Terveydenhuollon laitospalvelut</t>
  </si>
  <si>
    <t>862 Lääkäri- ja hammaslääkäripalvelut</t>
  </si>
  <si>
    <t>869 Muut terveydenhuoltopalvelut</t>
  </si>
  <si>
    <t>87 Sosiaalihuollon laitospalvelut</t>
  </si>
  <si>
    <t>871 Sosiaalihuollon hoitolaitokset</t>
  </si>
  <si>
    <t>872 Kehitysvammaisten sekä mielenterveys- ja päihdeongelmaisten asumispalvelut</t>
  </si>
  <si>
    <t>873 Vanhusten ja vammaisten asumispalvelut</t>
  </si>
  <si>
    <t>879 Muut sosiaalihuollon laitospalvelut</t>
  </si>
  <si>
    <t>88 Sosiaalihuollon avopalvelut</t>
  </si>
  <si>
    <t>881 Vanhusten ja vammaisten sosiaalihuollon avopalvelut</t>
  </si>
  <si>
    <t>889 Muut sosiaalihuollon avopalvelut</t>
  </si>
  <si>
    <t>90 Kulttuuri- ja viihdetoiminta</t>
  </si>
  <si>
    <t>900 Kulttuuri- ja viihdetoiminta</t>
  </si>
  <si>
    <t>91 Kirjastojen, arkistojen, museoiden ja muiden kulttuurilaitosten toiminta</t>
  </si>
  <si>
    <t>910 Kirjastojen, arkistojen, museoiden ja muiden kulttuurilaitosten toiminta</t>
  </si>
  <si>
    <t>92 Rahapeli- ja vedonlyöntipalvelut</t>
  </si>
  <si>
    <t>920 Rahapeli- ja vedonlyöntipalvelut</t>
  </si>
  <si>
    <t>93 Urheilutoiminta sekä huvi- ja virkistyspalvelut</t>
  </si>
  <si>
    <t>931 Urheilutoiminta</t>
  </si>
  <si>
    <t>932 Huvi- ja virkistystoiminta</t>
  </si>
  <si>
    <t>94 Järjestöjen toiminta</t>
  </si>
  <si>
    <t>941 Elinkeinoelämän, työnantaja- ja ammattialajärjestöjen toiminta</t>
  </si>
  <si>
    <t>942 Ammattiyhdistysten toiminta</t>
  </si>
  <si>
    <t>949 Muiden järjestöjen toiminta</t>
  </si>
  <si>
    <t>95 Tietokoneiden, henkilökohtaisten ja kotitaloustavaroiden korjaus</t>
  </si>
  <si>
    <t>951 Tietokoneiden ja viestintälaitteiden korjaus</t>
  </si>
  <si>
    <t>952 Henkilökohtaisten ja kotitaloustavaroiden korjaus</t>
  </si>
  <si>
    <t>96 Muut henkilökohtaiset palvelut</t>
  </si>
  <si>
    <t>960 Muut henkilökohtaiset palvelut</t>
  </si>
  <si>
    <t>97 Kotitalouksien toiminta kotitaloustyöntekijöiden työnantajina</t>
  </si>
  <si>
    <t>970 Kotitalouksien toiminta kotitaloustyöntekijöiden työnantajina</t>
  </si>
  <si>
    <t>98 Kotitalouksien eriyttämätön toiminta tavaroiden ja palvelujen tuottamiseksi omaan käyttöön</t>
  </si>
  <si>
    <t>981 Kotitalouksien eriyttämätön toiminta tavaroiden tuottamiseksi omaan käyttöön</t>
  </si>
  <si>
    <t>982 Kotitalouksien eriyttämätön toiminta palvelujen tuottamiseksi omaan käyttöön</t>
  </si>
  <si>
    <t>99 Kansainvälisten organisaatioiden ja toimielinten toiminta</t>
  </si>
  <si>
    <t>Toteutusvaihe</t>
  </si>
  <si>
    <t>KTEK_TEK</t>
  </si>
  <si>
    <t>Kylla_Ei</t>
  </si>
  <si>
    <t>tämä sarake piilotetaan</t>
  </si>
  <si>
    <t>Toimenpideohjelma</t>
  </si>
  <si>
    <t>Liittymisnumero</t>
  </si>
  <si>
    <t>Liittyjän nimi</t>
  </si>
  <si>
    <t>Toimipaikan nimi</t>
  </si>
  <si>
    <t>Toimipaikan numero</t>
  </si>
  <si>
    <t>Nimi</t>
  </si>
  <si>
    <t>Sähköposti</t>
  </si>
  <si>
    <t>Työnantaja</t>
  </si>
  <si>
    <t>1. Yrityksen energiakatselmuksen vastuuhenkilön tiedot</t>
  </si>
  <si>
    <t>2. Katselmusvelvoitteen piirissä oleva yritys</t>
  </si>
  <si>
    <t>3. Kohdekatselmuksen tiedot</t>
  </si>
  <si>
    <t>Raportin valmistumispvm</t>
  </si>
  <si>
    <t>Yleisiä ohjeita kohdekatselmusten seurantatietojen toimittamiseen</t>
  </si>
  <si>
    <t>Perustiedot</t>
  </si>
  <si>
    <t>Konserniin kuuluvan yrityksen nimi</t>
  </si>
  <si>
    <t>•</t>
  </si>
  <si>
    <t>Takaisinmaksuaika (”TMA”) lasketaan sarakkeiden ”Investointi” ja ”Kustannussäästö yhteensä” tiedoista (Investointi/Kustannussäästö yhteensä).</t>
  </si>
  <si>
    <t>Sovitut jatkotoimet -sarakkeessa ilmoitetaan toimenpide-ehdotuksille tämänhetkinen arvio toteutuksesta. Toimenpide raportoidaan toteutetuksi vain jos toteutus on jo valmis</t>
  </si>
  <si>
    <t>”Toteutusvuosi”-sarakkeessa ilmoitetaan toteutetuille toimenpiteille (T) toteutusvuosi sekä päätetyille toimenpiteille (P) suunniteltu toteutusvuosi.</t>
  </si>
  <si>
    <t>Toimenpideohjelma tai sopimus</t>
  </si>
  <si>
    <t>Elinkeinoelämä - Kemianteollisuus</t>
  </si>
  <si>
    <t>Elinkeinoelämä - Elintarviketeollisuus</t>
  </si>
  <si>
    <t>Elinkeinoelämä - Muoviteollisuus</t>
  </si>
  <si>
    <t>Elinkeinoelämä - Puutuoteteollisuus</t>
  </si>
  <si>
    <t>Elinkeinoelämä - Teknologiateollisuus</t>
  </si>
  <si>
    <t>Elinkeinoelämä - Teollisuuden yleinen</t>
  </si>
  <si>
    <t>Elinkeinoelämä - Kauppa</t>
  </si>
  <si>
    <t>Elinkeinoelämä - MaRa</t>
  </si>
  <si>
    <t>Elinkeinoelämä - Auto</t>
  </si>
  <si>
    <t>Elinkeinoelämä - Palvelun yleinen</t>
  </si>
  <si>
    <t>Elinkeinoelämä - Energiavaltainen teollisuus</t>
  </si>
  <si>
    <t>Kiinteistöala - TETS</t>
  </si>
  <si>
    <t>Kiinteistöala - VAETS</t>
  </si>
  <si>
    <t>Toimenpideohjelma/Sopimus</t>
  </si>
  <si>
    <t xml:space="preserve"> Elintarviketeollisuus</t>
  </si>
  <si>
    <t>Teollisuus</t>
  </si>
  <si>
    <t xml:space="preserve"> Kemianteollisuus</t>
  </si>
  <si>
    <t xml:space="preserve"> Muoviteollisuus</t>
  </si>
  <si>
    <t xml:space="preserve"> Puutuoteteollisuus</t>
  </si>
  <si>
    <t xml:space="preserve"> Teknologiateollisuus</t>
  </si>
  <si>
    <t xml:space="preserve"> Teollisuuden yleinen</t>
  </si>
  <si>
    <t xml:space="preserve"> Energiavaltainen teollisuus</t>
  </si>
  <si>
    <t>Palvelu</t>
  </si>
  <si>
    <t xml:space="preserve"> Kauppa</t>
  </si>
  <si>
    <t xml:space="preserve"> MaRa</t>
  </si>
  <si>
    <t xml:space="preserve"> Auto</t>
  </si>
  <si>
    <t xml:space="preserve"> Palvelun yleinen</t>
  </si>
  <si>
    <t>Energia-ala</t>
  </si>
  <si>
    <t xml:space="preserve"> Toimitilakiinteistöt (TETS)</t>
  </si>
  <si>
    <t xml:space="preserve"> Vuokra-asunnot (VAETS)</t>
  </si>
  <si>
    <t>Kiinteistöalan toimenpideohjelmat</t>
  </si>
  <si>
    <t>Elinkeinoelämän toimenpideohjelmant</t>
  </si>
  <si>
    <t>Paineilmajärjestelmä</t>
  </si>
  <si>
    <t>Rakenteet</t>
  </si>
  <si>
    <t>Tähän haetaan katselmusraportin valmistumispäivän vuosi</t>
  </si>
  <si>
    <t>sarake piilotetaan</t>
  </si>
  <si>
    <t>Säästötoimenpiteen tyyppi</t>
  </si>
  <si>
    <t>Konserniin kuuluvan yrityksen tiedot</t>
  </si>
  <si>
    <t>Yrityksen/konsernin nimi</t>
  </si>
  <si>
    <t>Perustiedot-välilehdellä identifioidaan katselmusvelvoitteen piirissä oleva yritys/konserni sekä yrityksen energiakatselmukseen sisällytettävä kohdekatselmus</t>
  </si>
  <si>
    <t>Linkitykseen tarvittavat tiedot saadaan energiatehokkuussopimusten seurantajärjestelmästä (esim. vuosiraportin ensimmäiseltä sivulta).</t>
  </si>
  <si>
    <t>Tältä välilehdeltä haetaan vaihtoehdot Perustiedot ja Toimenpittet -välilehtien Rakennustyyppi, Toimialaluokka, Toimenpideohjelma ja Säästötoimenpiteen luokka kohtiin.</t>
  </si>
  <si>
    <t>Kohteen aiemmat kohdekatselmukset valmistuneet vuosina:</t>
  </si>
  <si>
    <t>4. Energiatehokkuussopimuksen tiedot (vain sopimukseen liittyneet)</t>
  </si>
  <si>
    <t xml:space="preserve">Kohdekatselmukseen liittyviä lisätietoja </t>
  </si>
  <si>
    <t>2 Katselmusvelvoitteen piirissä oleva yritys:</t>
  </si>
  <si>
    <t>4 Tietojen linkitys energiatehokkuussopimusten seurantaan (koskee vain sopimustoimintaan liittyneitä yrityksiä)</t>
  </si>
  <si>
    <t xml:space="preserve">3 Kohdekatselmuksen tiedot: </t>
  </si>
  <si>
    <t>”Käyttötekninen vai Tekninen toimenpide” -sarakkeessa kukin toimenpide luokitellaan joko käyttötekniseksi (KTEK) tai tekniseksi (TEK). Solussa on valintalista ko. vaihtoehdoille. 
Käyttöteknisellä toimenpiteellä tarkoitetaan ilman investointeja toteutettavia asetusarvo- ja käyttöaikamuutoksia, kuten lämpötilojen asetusarvojen tai aikaohjelmien muutokset.
Tietoa käytetään kansallisissa yhteenvedoissa, joissa arvioidaan säästötoimenpiteiden vaikutuksia. Laskennassa tulevien vuosien arvioissa tarvitaan arviota säästötoimenpiteiden keskimääräisestä eliniästä eli säästövaikutuksen voimassaolosta, joka on erilainen käyttöteknisille ja teknisille toimenpiteille.</t>
  </si>
  <si>
    <t>Vastuuhenkilönumero</t>
  </si>
  <si>
    <t>Yrityksen energiakatselmus</t>
  </si>
  <si>
    <t xml:space="preserve">Muistakaa aina tarkastaa, että käytössä on viimeisin Energiaviraston sivuilta löytyvä siirtotiedosto. </t>
  </si>
  <si>
    <t>Viimeisin lomake löytyy alla olevan linkin kautta:</t>
  </si>
  <si>
    <t>Lomakkeen palautus</t>
  </si>
  <si>
    <t>”Elinkaarilaskelma tehty” -sarakkeessa ilmoitetaan onko toimenpiteen kannattavuuslaskenta tehty elinkaarilaskentaa hyödyntäen (Kyllä/Ei) 
Energiatehokkuuslaissa suositellaan tekemään elinkaarikustannusten analyysi mahdollisuuksin mukaan, kun kyseessä on suuri investointi tai kun toimenpiteen toteuttamispäätös edellyttää tarkempaa analyysiä</t>
  </si>
  <si>
    <t xml:space="preserve">Täytetty lomake palautetaan osoitteeseen </t>
  </si>
  <si>
    <t xml:space="preserve">Täytä  kullekin katselmuksessa ehdotetulle toimenpiteelle  vihreällä merkityt solut. </t>
  </si>
  <si>
    <r>
      <rPr>
        <b/>
        <sz val="10"/>
        <rFont val="Calibri"/>
        <family val="2"/>
      </rPr>
      <t xml:space="preserve">Kohdekatselmusten seurantatietojen raportointilomakkeet tarkastetaan rekisteriin siirron yhteydessä ja puutteellisesti täytettyjen lomakkeiden lähettäjille lähetetään täydennyspyyntö. </t>
    </r>
    <r>
      <rPr>
        <sz val="10"/>
        <rFont val="Calibri"/>
        <family val="2"/>
      </rPr>
      <t>Lomakkeiden lisäksi Energiavirasto tarkastaa osan yritysten tekemistä kohdekatselmuksista. Tarkastettavat kohdekatselmusraportit valitaan osin satunnaisotannalla ja osin puutteellisesti täytettyjen kohdekatselmusten taulukoiden perusteella.</t>
    </r>
  </si>
  <si>
    <r>
      <t xml:space="preserve">Tämän siirtotiedoston tiedot siirretään ohjelmallisesti pakollisten katselmusten seurantajärjestelmään. </t>
    </r>
    <r>
      <rPr>
        <b/>
        <sz val="10"/>
        <rFont val="Calibri"/>
        <family val="2"/>
      </rPr>
      <t>Tiedoston rakennetta (esim. välilehtien määrää) tai tietojen sijoittelua välilehdillä ei saa muuttaa.</t>
    </r>
  </si>
  <si>
    <t>katselmukset@energiavirasto.fi</t>
  </si>
  <si>
    <t>Katselmoitava kohde/
kohteen tarkempi kuvaus</t>
  </si>
  <si>
    <r>
      <t>Mikäli tällä lomakkeella raportoidun kohdekatselmuksen toimenpiteet halutaan automaattisesti näkyviin energiatehokkuussopimusten seurantajärjestelmään</t>
    </r>
    <r>
      <rPr>
        <i/>
        <sz val="12"/>
        <rFont val="Calibri"/>
        <family val="2"/>
      </rPr>
      <t>, tulee alla antaa tiedot mille toimipaikalle katselmuskohde linkitetään.</t>
    </r>
  </si>
  <si>
    <t>5. Muita lisätietoja</t>
  </si>
  <si>
    <r>
      <t>”Toimenpiteen kuvaus”</t>
    </r>
    <r>
      <rPr>
        <sz val="10"/>
        <rFont val="Calibri"/>
        <family val="2"/>
      </rPr>
      <t xml:space="preserve"> -kentästä tulee selkeästi käydä ilmi säästötoimenpide eli mitä on tehty.</t>
    </r>
  </si>
  <si>
    <r>
      <t xml:space="preserve">Sähköpostin aiheeksi </t>
    </r>
    <r>
      <rPr>
        <sz val="10"/>
        <rFont val="Calibri"/>
        <family val="2"/>
      </rPr>
      <t>(subject) tulee laittaa yrityksen nimi ja y-tunnus.</t>
    </r>
  </si>
  <si>
    <r>
      <t xml:space="preserve">Alla on </t>
    </r>
    <r>
      <rPr>
        <sz val="10"/>
        <rFont val="Calibri"/>
        <family val="2"/>
      </rPr>
      <t xml:space="preserve">tämän tiedoston välilehtikohtaisia ohjeita. Hyödyntäkää täyttäessänne myös ohjeita, jotka tuleva näkyviin, kun siirrytte kyseiseen soluun. </t>
    </r>
  </si>
  <si>
    <r>
      <t xml:space="preserve">Kohdassa "Kohteen aiemmat kohdekatselmukset valmistuneet vuosina", raportoidaan </t>
    </r>
    <r>
      <rPr>
        <sz val="10"/>
        <rFont val="Calibri"/>
        <family val="2"/>
      </rPr>
      <t xml:space="preserve">tällä lomakkeella raportoitavan kohteen aiempien kohdekatselmusten raportointivuodet (Kohdekatselmusraportin valmistumisvuosi neljällä numerolla). </t>
    </r>
  </si>
  <si>
    <r>
      <t xml:space="preserve">Mikäli yritys on liittynyt energiatehokkuussopimukseen, voidaan kohdekatselmus halutessa linkittää näkyviin energiatehokkuussopimusten seurantajärjestelmään vastaavasti kuin TEM tukemat energiakatselmukset. </t>
    </r>
    <r>
      <rPr>
        <i/>
        <sz val="10"/>
        <rFont val="Calibri"/>
        <family val="2"/>
      </rPr>
      <t>Tällöin llinkitettyjen kohdekatselmusten toimenpide-ehdotukset tulevat automaattisesti näkyviin energiatehokkuussopimusten vuosiraportille.</t>
    </r>
  </si>
  <si>
    <t>Käyttäkää täyttäessänne aina viimeisintä kohdekatselmuksen seurantatietojen raportointilomaketta. Viimeisin lomake löytyy alla olevan linkin kautta:</t>
  </si>
  <si>
    <t>Tarkasteluvuosi</t>
  </si>
  <si>
    <t>Tehostamissuunnitelman jälkeen</t>
  </si>
  <si>
    <t>Polttoaineiden käyttö</t>
  </si>
  <si>
    <t>GWh/a</t>
  </si>
  <si>
    <t>Lämmöntoimitus</t>
  </si>
  <si>
    <t>Sähkönkehitys</t>
  </si>
  <si>
    <t>Kokonaishyötysuhde (brutto)</t>
  </si>
  <si>
    <t>Omakäyttösähkö</t>
  </si>
  <si>
    <t>Kokonaishyötysuhde (netto)</t>
  </si>
  <si>
    <t>Veden käyttö</t>
  </si>
  <si>
    <t>Tarkasteltava suure</t>
  </si>
  <si>
    <t xml:space="preserve">Energia-välilehdellä tiedot täydennetään vihreällä merkittyihin soluihin. </t>
  </si>
  <si>
    <t>Sarakkeen ”Kustannussäästö yhteensä” (€/a) tieto lasketaan automaattisesti yhteen sarakkeista ”Polttoaineet”, ”Sähkö”, "Muu säästö” ja ”Vesi” raportoiduista kustannussäästöistä (€/a)</t>
  </si>
  <si>
    <t>Kustannusäästöt yhteensä (alv 0 %)</t>
  </si>
  <si>
    <t>Investoinnit (alv 0 %)</t>
  </si>
  <si>
    <t>Sähköntuotanto</t>
  </si>
  <si>
    <t>Automatiikka</t>
  </si>
  <si>
    <t>Säästö</t>
  </si>
  <si>
    <t>Vesi</t>
  </si>
  <si>
    <t>Polttoaineet ja lämpö</t>
  </si>
  <si>
    <t>Muut
säästöt</t>
  </si>
  <si>
    <t>Säästö tai lisämyynti</t>
  </si>
  <si>
    <t>Lämmöntuotanto</t>
  </si>
  <si>
    <t>Talotekniikka</t>
  </si>
  <si>
    <t>Veden käsittely</t>
  </si>
  <si>
    <t>Polttoaineiden käsittely ja/tai säilytys</t>
  </si>
  <si>
    <t>6.1</t>
  </si>
  <si>
    <t>6.2</t>
  </si>
  <si>
    <t>6.3</t>
  </si>
  <si>
    <t>6.5</t>
  </si>
  <si>
    <t>6.6</t>
  </si>
  <si>
    <t>6.4</t>
  </si>
  <si>
    <t>Energiansäästö ja sähkön lisämyynti</t>
  </si>
  <si>
    <t>Voimalaitoskatselmuksessa ehdotetuilla toimenpiteillä saavutettava säästöpotentiaali</t>
  </si>
  <si>
    <t>Ilmoita taulukon solussa D13 tarkasteluvuosi neljällä numerolla. Oletuksena solussa näkyy tarkasteluvuotena kohdekatselmusraportin päiväystä edeltävä vuosi (tieto linkittyy Perustiedot-välilehdeltä). Tarkista ja korjaa tieto tarvittaessa</t>
  </si>
  <si>
    <t>Toimenpidetyyppi</t>
  </si>
  <si>
    <t>”Säästötoimenpiteen tyyppi” -sarakkeessa valitaan listalta toteutettua toimenpidettä parhaiten kuvaava luokittelu.</t>
  </si>
  <si>
    <r>
      <t>”Säästö”-sarakkeissa (”Polttoaineetja lämpö”, ”Sähkö”, ”Muu säästö” ja ”Vesi”) raportoidaan katselmuksessa ehdotettujen toimenpiteiden</t>
    </r>
    <r>
      <rPr>
        <sz val="10"/>
        <rFont val="Calibri"/>
        <family val="2"/>
      </rPr>
      <t xml:space="preserve"> vuotuinen energian- ja kustannussäästöpotentiaali (MWh/a, €/a). "Muu säästö" sarakkeessa ilmoitetaan muu kuin suoraan polttoaineiden, sähkön ja veden säästöihin liittyvä kustannussäästö.</t>
    </r>
  </si>
  <si>
    <t>Yrityksen energikatselmus − Voimalaitoksen kohdekatselmuksen perustiedot</t>
  </si>
  <si>
    <t>Yrityksen energikatselmus − Voimalaitoksen kohdekatselmuksen energiatiedot</t>
  </si>
  <si>
    <t>Voimalaitos</t>
  </si>
  <si>
    <t>Voimalaitoksen kohdekatselmus, seurantatietojen raportointilomake sivu 5/5</t>
  </si>
  <si>
    <r>
      <rPr>
        <b/>
        <sz val="12"/>
        <rFont val="Calibri"/>
        <family val="2"/>
      </rPr>
      <t>Voimalaitoksen kohdekatselmus</t>
    </r>
    <r>
      <rPr>
        <sz val="12"/>
        <rFont val="Calibri"/>
        <family val="2"/>
      </rPr>
      <t>, seurantatietojen raportointilomake sivu 4/5</t>
    </r>
  </si>
  <si>
    <r>
      <rPr>
        <b/>
        <sz val="12"/>
        <rFont val="Calibri"/>
        <family val="2"/>
      </rPr>
      <t>Voimalaitoksen kohdekatselmus</t>
    </r>
    <r>
      <rPr>
        <sz val="12"/>
        <rFont val="Calibri"/>
        <family val="2"/>
      </rPr>
      <t>, seurantatietojen raportointilomake sivu 3/5</t>
    </r>
  </si>
  <si>
    <r>
      <rPr>
        <b/>
        <sz val="12"/>
        <rFont val="Calibri"/>
        <family val="2"/>
      </rPr>
      <t>Voimalaitoksen kohdekatselmus</t>
    </r>
    <r>
      <rPr>
        <sz val="12"/>
        <rFont val="Calibri"/>
        <family val="2"/>
      </rPr>
      <t>, seurantatietojen raportointilomake sivu 2/5</t>
    </r>
  </si>
  <si>
    <t>YYrityksen energikatselmus − Voimalaitoksen kohdekatselmuksen toimenpiteet</t>
  </si>
  <si>
    <r>
      <t xml:space="preserve">Voimalaitoksen kohdekatselmuksen raportointilomaketta käytetään vain, kun kyseessä on koko voimalaitoksen </t>
    </r>
    <r>
      <rPr>
        <sz val="10"/>
        <rFont val="Calibri"/>
        <family val="2"/>
      </rPr>
      <t>tai siihen liittyvän tuotantoprosessin katselmus. Mikäli katselmuksen kohteena on esim. vain yksittäinen käyttöhyödykejärjestelmä (esim. paineilma), tulee raportoinnissa käyttää Kohdekatselmusten yleistä siirtotiedostoa.</t>
    </r>
  </si>
  <si>
    <t>Sähkö osalta raportoidaan sekä omakäyttösähkön säästö, että tehostamistoimenpiteden seurauksena kasvanut sähkön myynti (MWh/a)</t>
  </si>
  <si>
    <t xml:space="preserve">”Investointi”-sarakkeeseen ilmoitetaan toimenpiteen vaatima arvioitu investointikustannus (€). </t>
  </si>
  <si>
    <t>Ei</t>
  </si>
  <si>
    <t>TEK</t>
  </si>
  <si>
    <t>P</t>
  </si>
  <si>
    <t>H</t>
  </si>
  <si>
    <t>E</t>
  </si>
  <si>
    <t xml:space="preserve"> Kyllä/Ei </t>
  </si>
  <si>
    <t>HUOM! Taulukon luvut ovat oletuksena ilman desimaaleja, voit tarvittaessa lisätä desimaaleja lukuihin.</t>
  </si>
  <si>
    <t>Rakennuksen tiedot:</t>
  </si>
  <si>
    <t>Tilavuus (kokonais) [m3]</t>
  </si>
  <si>
    <t>Lämmitetty tilavuus [m3]</t>
  </si>
  <si>
    <t>Lämmitetty pinta-ala [m2]</t>
  </si>
  <si>
    <t>Rakennusvuosi</t>
  </si>
  <si>
    <t>Saneerausvuosi</t>
  </si>
  <si>
    <t>https://energiavirasto.fi/energiakatselmukset</t>
  </si>
  <si>
    <t>Lomakkeen päiväys 31.3.2026</t>
  </si>
  <si>
    <t>Kohdekatselmuksen seurantatietojen raportointilomake sivu 1/5</t>
  </si>
  <si>
    <t>Konserniin kuuluvan yrityksen tiedot täytetään vain siinä tapauksessa, että kohdekatselmus tehdään yritykseen, joka kuuluu edellä mainittuun katselmuksen tekevään konserniin</t>
  </si>
  <si>
    <t>Kohta "Konserniin kuuluvan yrityksen tiedot" täytetään vain siinä tapauksessa, että kohdekatselmus tehdään yritykseen joka kuuluu edellä mainittuun katselmuksen tekevään konserniin.</t>
  </si>
  <si>
    <t>Toimiala (TOL2025) ja rakennustyyppi (Rakennustyyppiluokitus 2018) valitaan valintalistoista. Luokitukset noudattavat Tilastokeskuksen luokituksia</t>
  </si>
  <si>
    <t>Toimintasuunnitelma</t>
  </si>
  <si>
    <t>Toimintasuunnitelma-välilehteä voi käyttää energiatehokkuuslaissa vaaditun toimintasuunnitelman tekemiseen. Välilehden käyttö toimintasuunnitelmana tai sen täyttäminen ennen siirtotiedoston toimittamista Energiavirastoon ei ole pakollista mutta suositeltavaa.</t>
  </si>
  <si>
    <t>Tämä välilehti on tarkoitettu energiatehokkuuslain edellyttämäksi toimintasuunnitelmaksi. Välilehden käyttö toimintasuunnitelmana ei ole</t>
  </si>
  <si>
    <t>pakollista mutta mikäli toimintasuunnitelma esitetään muulla tavalla, siitä on löydyttävä vastaavat tiedot toimenpiteestä.</t>
  </si>
  <si>
    <t>Toimintasuunnitelma on asetettava julkisesti saataville energiatehokkuuslain mukaisesti.</t>
  </si>
  <si>
    <t>Toimintasuunnitelma toimittaminen tämän siirtotiedoston yhteydessä ei ole pakollista mutta suositeltavaa.</t>
  </si>
  <si>
    <t xml:space="preserve">Täytä  kullekin toimenpiteelle  vihreällä merkityt tarvittavat solut. </t>
  </si>
  <si>
    <t>Päiväys</t>
  </si>
  <si>
    <t>Toimenpide teknisesti toteutettavissa</t>
  </si>
  <si>
    <t>Toimenpide taloudellisesti kannattava</t>
  </si>
  <si>
    <t>Toimenpiteen tilanne (Päätetty toteuttaa, Harkitaan, Ei toteuteta)</t>
  </si>
  <si>
    <t>Elinkaarikustannuslaskenta tehty</t>
  </si>
  <si>
    <t>Perustelu tai suunnitelma</t>
  </si>
  <si>
    <t>Investoinnin suuruus</t>
  </si>
  <si>
    <t xml:space="preserve">Aikataulu toimenpiteelle </t>
  </si>
  <si>
    <t>Kyllä/Ei</t>
  </si>
  <si>
    <t>Esimerkki: Liikesalaisuudeksi luokiteltava toimenpide</t>
  </si>
  <si>
    <t>Esimerkki: Tuotantoprosessimuutos energiatehokkaampaan</t>
  </si>
  <si>
    <t>Ei toteuteta</t>
  </si>
  <si>
    <t>Toimenpiteen kannattavuus kaikkine kustannuksineen on liian heikko eikä täytä yhtiön sijoitetun pääoman tuottovaatimusta</t>
  </si>
  <si>
    <t>Suuri</t>
  </si>
  <si>
    <t>Esimerkki: Hukkalämmön hyödyntäminen lämpöpumpun avulla tuotantoprosessista lämpöverkkoon</t>
  </si>
  <si>
    <t>Harkitaan</t>
  </si>
  <si>
    <t>Toimenpidettä selvitetään pidemmälle Syväselvityksen avulla. Mikäli toimenpide on tarkentuneissa selvityksissä kannattava ja teknisesti mahdollinen, siitä käynnistetään esisuunnittelu tukimahdollisuusselvityksineen, jonka jälkeen tehdään varsinainen investointipäätös.</t>
  </si>
  <si>
    <t>Keskisuuri</t>
  </si>
  <si>
    <t xml:space="preserve">Investointipäätösvaiheeseen pyritään pääsemään Q4/2026 ja mahdollinen toteutusvaihe ajoittuu vuodelle 2027. </t>
  </si>
  <si>
    <t>Tilastokeskuksen toimialaluokitus TOL2025</t>
  </si>
  <si>
    <t>Toimiala (TOL2025)</t>
  </si>
  <si>
    <t>A Maatalous, metsätalous ja kalatalous</t>
  </si>
  <si>
    <t>015 Yhdistetty kasvinviljely ja kotieläintalous</t>
  </si>
  <si>
    <t>023 Luonnonvaraisina kasvavien tuotteiden keruu pois lukien puu</t>
  </si>
  <si>
    <t>033 Kalastusta ja vesiviljelyä palveleva toiminta</t>
  </si>
  <si>
    <t>B Kaivostoiminta ja louhinta</t>
  </si>
  <si>
    <t>089 Muualla luokittelematon kaivostoiminta ja louhinta</t>
  </si>
  <si>
    <t>C Teollisuus</t>
  </si>
  <si>
    <t>103 Kasvisten jalostus ja säilöntä</t>
  </si>
  <si>
    <t>105 Maitotuotteiden, jäätelön, mehujään ja vastaavien jäädytettyjen valmisteiden valmistus</t>
  </si>
  <si>
    <t>107 Leipomotuotteiden ja jauhotuotteiden valmistus</t>
  </si>
  <si>
    <t>141 Neulevaatteiden valmistus</t>
  </si>
  <si>
    <t>142 Muiden vaatteiden ja asusteiden valmistus</t>
  </si>
  <si>
    <t>15 Nahan ja nahkatuotteiden sekä vastaavien tuotteiden valmistus muista materiaaleista</t>
  </si>
  <si>
    <t>151 Nahan ja turkiksen parkitseminen, muokkaus ja värjäys, matka- ja käsilaukkujen, satuloiden ja valjaiden valmistus</t>
  </si>
  <si>
    <t>16 Sahatavaran sekä puu- ja korkkituotteiden valmistus pois lukien huonekalut; olki- ja punontatuotteiden valmistus</t>
  </si>
  <si>
    <t>161 Puun sahaus, höyläys ja kyllästys; puun käsittely ja viimeistely</t>
  </si>
  <si>
    <t>182 Tallenteiden jäljentäminen</t>
  </si>
  <si>
    <t>192 Jalostettujen öljytuotteiden ja fossiilisten polttoainetuotteiden valmistus</t>
  </si>
  <si>
    <t>202 Torjunta- ja desinfiointiaineiden ja muiden maatalouskemikaalien valmistus</t>
  </si>
  <si>
    <t>203 Maalien, lakan, painovärien ja vastaavien valmistus</t>
  </si>
  <si>
    <t>204 Pesu-, puhdistus- ja kiillotusaineiden valmistus</t>
  </si>
  <si>
    <t>212 Lääkkeiden valmistus</t>
  </si>
  <si>
    <t>239 Muualla luokittelematon hiontatuotteiden ja ei-metallisten mineraalituotteiden valmistus</t>
  </si>
  <si>
    <t>25 Metallituotteiden valmistus pois lukien koneet ja laitteet</t>
  </si>
  <si>
    <t>252 Metallitankkien, -säiliöiden ja -altaiden valmistus</t>
  </si>
  <si>
    <t>253 Aseiden ja ammusten valmistus</t>
  </si>
  <si>
    <t>254 Metallin takominen ja muotoilu sekä jauhemetallurgia</t>
  </si>
  <si>
    <t>255 Metallien käsittely ja pinnoitus; metallien työstö</t>
  </si>
  <si>
    <t>256 Ruokailu- ja leikkuuvälineiden, työkalujen ja rautatavaran valmistus</t>
  </si>
  <si>
    <t>265 Mittaus- ja testauslaitteiden ja kellojen valmistus</t>
  </si>
  <si>
    <t>267 Optisten instrumenttien, tallenne- ja valokuvausvälineiden valmistus</t>
  </si>
  <si>
    <t>274 Valaistuslaitteiden valmistus</t>
  </si>
  <si>
    <t>28 Muualla luokittelematon koneiden ja laitteiden valmistus</t>
  </si>
  <si>
    <t>292 Moottoriajoneuvojen runkojen ja korien valmistus; perävaunujen ja puoliperävaunujen valmistus</t>
  </si>
  <si>
    <t>293 Moottoriajoneuvojen osien ja varusteiden valmistus</t>
  </si>
  <si>
    <t>331 Metallituotteiden, koneiden ja laitteiden korjaus ja huolto</t>
  </si>
  <si>
    <t>332 Teollisuuden koneiden ja laitteiden asennus</t>
  </si>
  <si>
    <t>D Sähkö-, kaasu-, lämpö- ja jäähdytyspalvelut</t>
  </si>
  <si>
    <t>35 Sähkö-, kaasu-, lämpö- ja jäähdytyspalvelut</t>
  </si>
  <si>
    <t>351 Sähkön tuotanto, siirto ja jakelu</t>
  </si>
  <si>
    <t>352 Kaasun tuotanto ja kaasumaisten polttoaineiden jakelu putkiverkossa</t>
  </si>
  <si>
    <t>353 Lämmön, höyryn ja jäähdytyksen tuotanto ja jakelu</t>
  </si>
  <si>
    <t>354 Sähkön ja maakaasun välitys ja agentuuritoiminta</t>
  </si>
  <si>
    <t>E Vesihuolto, viemäri- ja jätevesihuolto, jätehuolto ja muu ympäristön puhtaanapito</t>
  </si>
  <si>
    <t>36 Vedenhankinta, puhdistus ja jakelu</t>
  </si>
  <si>
    <t>360 Vedenhankinta, puhdistus ja jakelu</t>
  </si>
  <si>
    <t>38 Jätteen keruu, hyödyntäminen ja hävittäminen</t>
  </si>
  <si>
    <t>382 Jätteen hyödyntäminen</t>
  </si>
  <si>
    <t>383 Jätteen hävittäminen</t>
  </si>
  <si>
    <t>F Rakentaminen</t>
  </si>
  <si>
    <t>410 Talonrakentaminen</t>
  </si>
  <si>
    <t>434 Talonrakentamiseen erikoistunut rakennustoiminta</t>
  </si>
  <si>
    <t>435 Maa- ja vesirakentamiseen erikoistunut rakennustoiminta</t>
  </si>
  <si>
    <t>436 Erikoistuneita rakennuspalveluja koskevat välityspalvelut</t>
  </si>
  <si>
    <t>G Tukku- ja vähittäiskauppa</t>
  </si>
  <si>
    <t>46 Tukkukauppa</t>
  </si>
  <si>
    <t>467 Moottoriajoneuvojen, moottoripyörien sekä niiden osien ja varusteiden tukkukauppa</t>
  </si>
  <si>
    <t>468 Muu erikoistunut tukkukauppa</t>
  </si>
  <si>
    <t>469 Yleistukkukauppa</t>
  </si>
  <si>
    <t>47 Vähittäiskauppa</t>
  </si>
  <si>
    <t>471 Erikoistumaton vähittäiskauppa</t>
  </si>
  <si>
    <t>472 Elintarvikkeiden, juomien ja tupakan vähittäiskauppa</t>
  </si>
  <si>
    <t>474 Tieto- ja viestintäteknisten laitteiden vähittäiskauppa</t>
  </si>
  <si>
    <t>475 Muiden kotitaloustavaroiden vähittäiskauppa</t>
  </si>
  <si>
    <t>476 Kulttuuri- ja vapaa-ajan tuotteiden vähittäiskauppa</t>
  </si>
  <si>
    <t>477 Muiden tavaroiden vähittäiskauppa pois lukien moottoriajoneuvot ja moottoripyörät</t>
  </si>
  <si>
    <t>478 Moottoriajoneuvojen, moottoripyörien ja niiden osien ja varusteiden vähittäiskauppa</t>
  </si>
  <si>
    <t>479 Vähittäiskauppaa koskevat välityspalvelut</t>
  </si>
  <si>
    <t>H Kuljetus ja varastointi</t>
  </si>
  <si>
    <t>491 Raideliikenteen henkilökuljetus</t>
  </si>
  <si>
    <t>492 Raideliikenteen tavarankuljetus</t>
  </si>
  <si>
    <t>493 Muu maaliikenteen henkilökuljetus</t>
  </si>
  <si>
    <t>523 Liikennettä koskevat välityspalvelut</t>
  </si>
  <si>
    <t>533 Posti- ja kuriiritoimintaa koskevat välityspalvelut</t>
  </si>
  <si>
    <t>I Majoitus- ja ravitsemistoiminta</t>
  </si>
  <si>
    <t>55 Majoitustoiminta</t>
  </si>
  <si>
    <t>551 Hotellit ja vastaava majoitustoiminta</t>
  </si>
  <si>
    <t>552 Loma- ja muu vastaava lyhytaikainen majoitustoiminta</t>
  </si>
  <si>
    <t>553 Leirintä- ja matkailuajoneuvoalueet</t>
  </si>
  <si>
    <t>554 Majoitustoimintaa koskevat välityspalvelut</t>
  </si>
  <si>
    <t>559 Muu majoitustoiminta</t>
  </si>
  <si>
    <t>561 Ravintolat ja liikkuva ravitsemistoiminta</t>
  </si>
  <si>
    <t>562 Tapahtumien catering-palvelut ja sopimusperusteiset ravitsemispalvelut</t>
  </si>
  <si>
    <t>564 Ravitsemistoimintaa koskevat välityspalvelut</t>
  </si>
  <si>
    <t>J Kustannustoiminta, sisällöntuotanto ja -levitys</t>
  </si>
  <si>
    <t>581 Kirjojen ja lehtien kustantaminen ja muu kustannustoiminta pois lukien ohjelmistojen kustantaminen</t>
  </si>
  <si>
    <t>592 Ääni- ja musiikkitallenteiden kustantaminen</t>
  </si>
  <si>
    <t>60 Ohjelmien tuottaminen ja lähettäminen, uutistoimistojen toiminta ja muu sisällön levitys</t>
  </si>
  <si>
    <t>601 Radio-ohjelmien ja audiosisältöjen tuottaminen ja levitys</t>
  </si>
  <si>
    <t>602 Televisio-ohjelmien ja videosisältöjen tuottaminen ja levitys</t>
  </si>
  <si>
    <t>603 Uutistoimistojen toiminta ja muu sisällön levitys</t>
  </si>
  <si>
    <t>K Televiestintä, ohjelmistojen suunnittelu ja valmistus, tietotekninen konsultointi ja tietopalvelutoiminta</t>
  </si>
  <si>
    <t>611 Kiinteän puhelinverkon ja langattoman verkon hallinta ja palvelut sekä satelliittiviestintä</t>
  </si>
  <si>
    <t>612 Televiestinnän jälleenmyyntipalvelut ja televiestintää koskevat välityspalvelut</t>
  </si>
  <si>
    <t>619 Muu televiestintäpalvelutoiminta</t>
  </si>
  <si>
    <t>621 Ohjelmistojen suunnittelu ja valmistus</t>
  </si>
  <si>
    <t>622 Laitteistokonsultointi ja käyttö- ja hallintapalvelut</t>
  </si>
  <si>
    <t>629 Muu laitteisto- ja tietotekninen palvelutoiminta</t>
  </si>
  <si>
    <t>63 Tietojenkäsittelyinfrastruktuuri, tietojenkäsittely, palvelintilan vuokraus ja muu tietopalvelutoiminta</t>
  </si>
  <si>
    <t>631 Tietojenkäsittelyinfrastruktuuri, tietojenkäsittely, palvelintilan vuokraus ja niihin liittyvät palvelut</t>
  </si>
  <si>
    <t>639 Verkkohakuportaalien toiminta ja muu tietopalvelutoiminta</t>
  </si>
  <si>
    <t>L Rahoitus- ja vakuutustoiminta</t>
  </si>
  <si>
    <t>64 Rahoituspalvelut pois lukien vakuutus- ja eläkevakuutustoiminta</t>
  </si>
  <si>
    <t>642 Holdingyhtiöiden ja konsernin sisäisten rahoitusyhtiöiden toiminta</t>
  </si>
  <si>
    <t>643 Rahasto- ja säätiötoiminta</t>
  </si>
  <si>
    <t>649 Muu rahoituspalvelutoiminta pois lukien vakuutus- ja eläkevakuutustoiminta</t>
  </si>
  <si>
    <t>65 Vakuutus-, jälleenvakuutus- ja eläkevakuutustoiminta pois lukien pakollinen sosiaalivakuutus</t>
  </si>
  <si>
    <t>661 Rahoitusta ja vakuuttamista palveleva toiminta pois lukien vakuutus- ja eläkevakuutustoiminta</t>
  </si>
  <si>
    <t>M Kiinteistöalan toiminta</t>
  </si>
  <si>
    <t>681 Omiin kiinteistöihin liittyvä kiinteistöalan toiminta ja rakennushankkeiden kehittäminen</t>
  </si>
  <si>
    <t>N Ammatillinen, tieteellinen ja tekninen toiminta</t>
  </si>
  <si>
    <t>70 Pääkonttorien toiminta ja liikkeenjohdon konsultointi</t>
  </si>
  <si>
    <t>73 Mainostoiminta, markkinatutkimus ja suhdetoiminta</t>
  </si>
  <si>
    <t>733 Suhdetoiminta ja viestintä</t>
  </si>
  <si>
    <t>74 Muu ammatillinen, tieteellinen ja tekninen toiminta</t>
  </si>
  <si>
    <t>749 Muualla luokittelematon muu ammatillinen, tieteellinen ja tekninen toiminta</t>
  </si>
  <si>
    <t>O Hallinto- ja tukipalvelutoiminta</t>
  </si>
  <si>
    <t>772 Henkilökohtaisten ja taloustavaroiden vuokraus ja leasing</t>
  </si>
  <si>
    <t>774 Henkisen omaisuuden ja vastaavien tuotteiden leasing pois lukien tekijänoikeuden suojaamat teokset</t>
  </si>
  <si>
    <t>775 Hyödykkeiden pois lukien rahoitushyödykkeiden vuokraus- ja leasingpalveluita koskevat välityspalvelut</t>
  </si>
  <si>
    <t>782 Työvoiman vuokraus ja muu henkilöstön hankintapalvelutoiminta</t>
  </si>
  <si>
    <t>79 Matkatoimistojen ja matkanjärjestäjien toiminta, muu varauspalvelutoiminta ja siihen liittyvä toiminta</t>
  </si>
  <si>
    <t>799 Muu varauspalvelutoiminta ja siihen liittyvä toiminta</t>
  </si>
  <si>
    <t>80 Etsivä-, vartiointi- ja turvallisuuspalvelut</t>
  </si>
  <si>
    <t>800 Etsivä-, vartiointi- ja turvallisuuspalvelut</t>
  </si>
  <si>
    <t>824 Muualla luokittelematon liike-elämän tukipalveluita koskeva välityspalvelutoiminta</t>
  </si>
  <si>
    <t>829 Muualla luokittelematon liike-elämän tukipalvelutoiminta</t>
  </si>
  <si>
    <t>P Julkinen hallinto ja maanpuolustus; pakollinen sosiaalivakuutus</t>
  </si>
  <si>
    <t>841 Valtionhallinto, talous-, sosiaali- ja ympäristöpolitiikka</t>
  </si>
  <si>
    <t>842 Ulkoasiainhallinto, maanpuolustus ja järjestystoimi</t>
  </si>
  <si>
    <t>Q Koulutus</t>
  </si>
  <si>
    <t>853 Ylemmän perusasteen, toisen asteen ja erikoisammattikoulutus</t>
  </si>
  <si>
    <t>854 Korkea-asteen koulutus yliopistoissa ja ammattikorkeakouluissa</t>
  </si>
  <si>
    <t>855 Muu koulutustoiminta</t>
  </si>
  <si>
    <t>R Sosiaali- ja terveyspalvelut</t>
  </si>
  <si>
    <t>869 Muu terveyspalvelutoiminta</t>
  </si>
  <si>
    <t>87 Sosiaalihuollon asumis- ja laitospalvelut</t>
  </si>
  <si>
    <t>871 Sosiaalihuollon laitospalvelut</t>
  </si>
  <si>
    <t>872 Mielenterveys- ja päihdekuntoutujien sekä kehitysvammaisten asumis- ja laitospalvelut</t>
  </si>
  <si>
    <t>873 Ikääntyneiden ja vammaisten pois lukien kehitysvammaisten asumispalvelut</t>
  </si>
  <si>
    <t>879 Muu sosiaalihuollon asumis- ja laitospalvelutoiminta</t>
  </si>
  <si>
    <t>881 Ikääntyneiden, vammaisten ja kehitysvammaisten sosiaalihuollon avopalvelut</t>
  </si>
  <si>
    <t>889 Muu sosiaalihuollon avopalvelutoiminta</t>
  </si>
  <si>
    <t>S Taiteet, urheilu ja virkistys</t>
  </si>
  <si>
    <t>90 Taiteellinen luominen ja esittävät taiteet</t>
  </si>
  <si>
    <t>901 Taiteellinen luominen</t>
  </si>
  <si>
    <t>902 Esittävät taiteet</t>
  </si>
  <si>
    <t>903 Taiteellista luomista ja esittäviä taiteita palveleva toiminta</t>
  </si>
  <si>
    <t>911 Kirjastojen ja arkistojen toiminta</t>
  </si>
  <si>
    <t>912 Museoihin, kokoelmiin, historiallisiin kohteisiin ja muistomerkkeihin liittyvä toiminta</t>
  </si>
  <si>
    <t>913 Kulttuuriperinnön konservointi, restaurointi ja muu sitä palveleva toiminta</t>
  </si>
  <si>
    <t>914 Kasvitieteellisten puutarhojen, eläintarhojen ja luonnonsuojelualueiden toiminta</t>
  </si>
  <si>
    <t>93 Liikunta- ja urheilutoiminta sekä huvi- ja virkistyspalvelut</t>
  </si>
  <si>
    <t>931 Liikunta- ja urheilutoiminta</t>
  </si>
  <si>
    <t>T Muu palvelutoiminta</t>
  </si>
  <si>
    <t>949 Muu järjestötoiminta</t>
  </si>
  <si>
    <t>95 Tietokoneiden, henkilökohtaisten ja taloustavaroiden sekä moottoriajoneuvojen ja moottoripyörien korjaus ja huolto</t>
  </si>
  <si>
    <t>951 Tietokoneiden ja viestintälaitteiden korjaus ja huolto</t>
  </si>
  <si>
    <t>952 Henkilökohtaisten ja taloustavaroiden korjaus ja huolto</t>
  </si>
  <si>
    <t>953 Moottoriajoneuvojen ja moottoripyörien korjaus ja huolto</t>
  </si>
  <si>
    <t>954 Tietokoneiden, henkilökohtaisten ja taloustavaroiden sekä moottoriajoneuvojen ja moottoripyörien korjausta ja huoltoa koskevat välityspalvelut</t>
  </si>
  <si>
    <t>96 Henkilökohtaiset palvelut</t>
  </si>
  <si>
    <t>961 Pesulapalvelut</t>
  </si>
  <si>
    <t>962 Kampaamo- ja kauneudenhoitopalvelut, kylpylä- ja vastaavat palvelut</t>
  </si>
  <si>
    <t>963 Hautaustoimistojen palvelut</t>
  </si>
  <si>
    <t>964 Henkilökohtaisia palveluja koskevat välityspalvelut</t>
  </si>
  <si>
    <t>969 Muu henkilökohtainen palvelutoiminta</t>
  </si>
  <si>
    <t>U Kotitalouksien toiminta työnantajina ja kotitalouksien eriyttämätön toiminta tavaroiden ja palvelujen tuottamiseksi omaan käyttöön</t>
  </si>
  <si>
    <t>V Kansainvälisten organisaatioiden ja toimielinten toiminta</t>
  </si>
  <si>
    <t>990 Kansainvälisten organisaatioiden ja toimielinten toiminta</t>
  </si>
  <si>
    <t>Perustuu Tilastokeskuksen luokitukseen vuodelta 2018</t>
  </si>
  <si>
    <t>Asuinrakennukset</t>
  </si>
  <si>
    <t>Pientalot</t>
  </si>
  <si>
    <t>Kerrostalot</t>
  </si>
  <si>
    <t>Erityisryhmien asuinrakennukset</t>
  </si>
  <si>
    <t>Liikerakennukset</t>
  </si>
  <si>
    <t>Tukku- ja vähittäiskaupan myymälähallit</t>
  </si>
  <si>
    <t>Kauppakeskukset ja liike- ja tavaratalot</t>
  </si>
  <si>
    <t>Hotellit</t>
  </si>
  <si>
    <t>Motellit, hostellit ja vastaavat majoitusliikerakennukset</t>
  </si>
  <si>
    <t>Muut majoitusliikerakennukset</t>
  </si>
  <si>
    <t>Ravintolarakennukset ja vastaavat liikerakennukset</t>
  </si>
  <si>
    <t>Liikenne- ja kuljetusalan rakennukset</t>
  </si>
  <si>
    <t>Asemarakennukset ja terminaalit</t>
  </si>
  <si>
    <t>Ammattiliikenteen kaluston suojarakennukset</t>
  </si>
  <si>
    <t>Ammattiliikenteen kaluston huoltorakennukset</t>
  </si>
  <si>
    <t>Pysäköintitalot ja -hallit</t>
  </si>
  <si>
    <t>Kulkuneuvojen katokset</t>
  </si>
  <si>
    <t>Tieto- ja viestintätekniikan rakennukset</t>
  </si>
  <si>
    <t>Datakeskukset ja laitetilat</t>
  </si>
  <si>
    <t>Hoitoalan rakennukset</t>
  </si>
  <si>
    <t>Terveydenhuoltorakennukset</t>
  </si>
  <si>
    <t>Terveys- ja hyvinvointikeskukset</t>
  </si>
  <si>
    <t>Erikoissairaalat ja laboratoriorakennukset</t>
  </si>
  <si>
    <t>Kuntoutuslaitokset</t>
  </si>
  <si>
    <t>Sosiaalipalvelurakennukset</t>
  </si>
  <si>
    <t>Laitospalvelujen rakennukset</t>
  </si>
  <si>
    <t>Avopalvelujen rakennukset</t>
  </si>
  <si>
    <t>Vankilarakennukset</t>
  </si>
  <si>
    <t>Kokoontumisrakennukset</t>
  </si>
  <si>
    <t>Kulttuurirakennukset</t>
  </si>
  <si>
    <t>Teatterit, musiikki- ja kongressitalot</t>
  </si>
  <si>
    <t>Näyttely- ja messuhallit</t>
  </si>
  <si>
    <t>Seura- ja kerhorakennukset</t>
  </si>
  <si>
    <t>Uskonnonharjoittamisrakennukset</t>
  </si>
  <si>
    <t>Urheilu- ja liikuntarakennukset</t>
  </si>
  <si>
    <t>Monitoimihallit</t>
  </si>
  <si>
    <t>Urheilu- ja palloiluhallit</t>
  </si>
  <si>
    <t>Stadion- ja katsomorakennukset</t>
  </si>
  <si>
    <t>Muut urheilu- ja liikuntarakennukset</t>
  </si>
  <si>
    <t>Opetusrakennukset</t>
  </si>
  <si>
    <t>Varhaiskasvatuksen rakennukset</t>
  </si>
  <si>
    <t>Vapaan sivistystyön opetusrakennukset</t>
  </si>
  <si>
    <t>Järjestöjen, liittojen, työnantajien ja vastaavien opetusrakennukset</t>
  </si>
  <si>
    <t>Teollisuuden ja kaivannaistoiminnan rakennukset</t>
  </si>
  <si>
    <t>Teollisuuden tuotantorakennukset</t>
  </si>
  <si>
    <t>Yleiskäyttöiset teollisuushallit</t>
  </si>
  <si>
    <t>Raskaan teollisuuden tehdasrakennukset</t>
  </si>
  <si>
    <t>Elintarviketeollisuuden tuotantorakennukset</t>
  </si>
  <si>
    <t>Kaivannaistoiminnan rakennukset</t>
  </si>
  <si>
    <t>Metallimalmien käsittelyrakennukset</t>
  </si>
  <si>
    <t>Muut kaivannaistoiminnan rakennukset</t>
  </si>
  <si>
    <t>Energiahuoltorakennukset</t>
  </si>
  <si>
    <t>Energiantuotantorakennukset</t>
  </si>
  <si>
    <t>Sähköenergian tuotantorakennukset</t>
  </si>
  <si>
    <t>Lämpö- ja kylmäenergian tuotantorakennukset</t>
  </si>
  <si>
    <t>Muut energiahuoltorakennukset</t>
  </si>
  <si>
    <t>Energiansiirtorakennukset</t>
  </si>
  <si>
    <t>Energianvarastointirakennukset</t>
  </si>
  <si>
    <t>Vesihuollon rakennukset</t>
  </si>
  <si>
    <t>Jätehuollon rakennukset</t>
  </si>
  <si>
    <t>Materiaalien kierrätysrakennukset</t>
  </si>
  <si>
    <t>Lämmittämättömät varastot</t>
  </si>
  <si>
    <t>Lämpimät varastot</t>
  </si>
  <si>
    <t>Kylmä- ja pakastevarastot</t>
  </si>
  <si>
    <t>Muut olosuhteiltaan säädellyt varastot</t>
  </si>
  <si>
    <t>Logistiikkakeskukset ja muut monikäyttöiset varastorakennukset</t>
  </si>
  <si>
    <t>Varastokatokset</t>
  </si>
  <si>
    <t>Pelastustoimen rakennukset</t>
  </si>
  <si>
    <t>Muut pelastustoimen rakennukset</t>
  </si>
  <si>
    <t>Maatalousrakennukset ja eläinsuojat</t>
  </si>
  <si>
    <t>Majat ja tuvat</t>
  </si>
  <si>
    <t>0310</t>
  </si>
  <si>
    <t>0311</t>
  </si>
  <si>
    <t>0319</t>
  </si>
  <si>
    <t>0320</t>
  </si>
  <si>
    <t>0321</t>
  </si>
  <si>
    <t>0322</t>
  </si>
  <si>
    <t>0329</t>
  </si>
  <si>
    <t>033</t>
  </si>
  <si>
    <t>040</t>
  </si>
  <si>
    <t>0510</t>
  </si>
  <si>
    <t>0511</t>
  </si>
  <si>
    <t>0512</t>
  </si>
  <si>
    <t>0513</t>
  </si>
  <si>
    <t>0514</t>
  </si>
  <si>
    <t>0520</t>
  </si>
  <si>
    <t>0521</t>
  </si>
  <si>
    <t>059</t>
  </si>
  <si>
    <t>0610</t>
  </si>
  <si>
    <t>0611</t>
  </si>
  <si>
    <t>0612</t>
  </si>
  <si>
    <t>0613</t>
  </si>
  <si>
    <t>0614</t>
  </si>
  <si>
    <t>0619</t>
  </si>
  <si>
    <t>0620</t>
  </si>
  <si>
    <t>0621</t>
  </si>
  <si>
    <t>063</t>
  </si>
  <si>
    <t>0710</t>
  </si>
  <si>
    <t>0711</t>
  </si>
  <si>
    <t>0712</t>
  </si>
  <si>
    <t>0713</t>
  </si>
  <si>
    <t>0714</t>
  </si>
  <si>
    <t>073</t>
  </si>
  <si>
    <t>0730</t>
  </si>
  <si>
    <t>0731</t>
  </si>
  <si>
    <t>0739</t>
  </si>
  <si>
    <t>074</t>
  </si>
  <si>
    <t>0740</t>
  </si>
  <si>
    <t>0741</t>
  </si>
  <si>
    <t>0742</t>
  </si>
  <si>
    <t>0743</t>
  </si>
  <si>
    <t>0744</t>
  </si>
  <si>
    <t>0749</t>
  </si>
  <si>
    <t>079</t>
  </si>
  <si>
    <t>082</t>
  </si>
  <si>
    <t>083</t>
  </si>
  <si>
    <t>084</t>
  </si>
  <si>
    <t>0840</t>
  </si>
  <si>
    <t>0841</t>
  </si>
  <si>
    <t>0890</t>
  </si>
  <si>
    <t>0891</t>
  </si>
  <si>
    <t>0910</t>
  </si>
  <si>
    <t>0911</t>
  </si>
  <si>
    <t>0912</t>
  </si>
  <si>
    <t>0919</t>
  </si>
  <si>
    <t>092</t>
  </si>
  <si>
    <t>093</t>
  </si>
  <si>
    <t>0930</t>
  </si>
  <si>
    <t>0939</t>
  </si>
  <si>
    <t>1010</t>
  </si>
  <si>
    <t>1011</t>
  </si>
  <si>
    <t>1090</t>
  </si>
  <si>
    <t>1091</t>
  </si>
  <si>
    <t>113</t>
  </si>
  <si>
    <t>1210</t>
  </si>
  <si>
    <t>1211</t>
  </si>
  <si>
    <t>1212</t>
  </si>
  <si>
    <t>1213</t>
  </si>
  <si>
    <t>1214</t>
  </si>
  <si>
    <t>1215</t>
  </si>
  <si>
    <t>1310</t>
  </si>
  <si>
    <t>1311</t>
  </si>
  <si>
    <t>1319</t>
  </si>
  <si>
    <t>149</t>
  </si>
  <si>
    <t>1910</t>
  </si>
  <si>
    <t>1911</t>
  </si>
  <si>
    <t>1912</t>
  </si>
  <si>
    <t>1919</t>
  </si>
  <si>
    <t>Julkisen alan toimenpideohjelmat</t>
  </si>
  <si>
    <t xml:space="preserve"> Julkisen alan energiatehokkuussopimus (JETS)</t>
  </si>
  <si>
    <t>Elinkeinoelämä - Energia-ala</t>
  </si>
  <si>
    <t>Julkinen ala - JETS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</si>
</sst>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 ##0"/>
    <numFmt numFmtId="165" formatCode="0.0"/>
    <numFmt numFmtId="166" formatCode="d\.m\.yyyy"/>
  </numFmts>
  <fonts count="56" x14ac:knownFonts="1">
    <font>
      <sz val="10"/>
      <name val="Arial"/>
    </font>
    <font>
      <sz val="8"/>
      <color indexed="81"/>
      <name val="Tahoma"/>
      <family val="2"/>
    </font>
    <font>
      <sz val="10"/>
      <name val="MS Sans Serif"/>
      <family val="2"/>
    </font>
    <font>
      <sz val="10"/>
      <color indexed="18"/>
      <name val="MS Sans Serif"/>
      <family val="2"/>
    </font>
    <font>
      <sz val="8"/>
      <name val="Arial"/>
      <family val="2"/>
    </font>
    <font>
      <sz val="10"/>
      <name val="Arial"/>
      <family val="2"/>
    </font>
    <font>
      <sz val="10"/>
      <name val="Calibri"/>
      <family val="2"/>
    </font>
    <font>
      <b/>
      <sz val="8"/>
      <name val="Calibri"/>
      <family val="2"/>
    </font>
    <font>
      <b/>
      <vertAlign val="subscript"/>
      <sz val="8"/>
      <name val="Calibri"/>
      <family val="2"/>
    </font>
    <font>
      <b/>
      <vertAlign val="superscript"/>
      <sz val="8"/>
      <name val="Calibri"/>
      <family val="2"/>
    </font>
    <font>
      <sz val="10"/>
      <color indexed="8"/>
      <name val="Arial"/>
      <family val="2"/>
    </font>
    <font>
      <sz val="11"/>
      <color indexed="8"/>
      <name val="Calibri"/>
      <family val="2"/>
    </font>
    <font>
      <sz val="10"/>
      <name val="Arial"/>
      <family val="2"/>
    </font>
    <font>
      <b/>
      <sz val="10"/>
      <name val="Calibri"/>
      <family val="2"/>
    </font>
    <font>
      <b/>
      <sz val="12"/>
      <name val="Calibri"/>
      <family val="2"/>
    </font>
    <font>
      <i/>
      <sz val="10"/>
      <name val="Calibri"/>
      <family val="2"/>
    </font>
    <font>
      <i/>
      <sz val="12"/>
      <name val="Calibri"/>
      <family val="2"/>
    </font>
    <font>
      <sz val="12"/>
      <name val="Arial"/>
      <family val="2"/>
    </font>
    <font>
      <sz val="12"/>
      <name val="Calibri"/>
      <family val="2"/>
    </font>
    <font>
      <u/>
      <sz val="10"/>
      <color theme="10"/>
      <name val="Arial"/>
      <family val="2"/>
    </font>
    <font>
      <sz val="10"/>
      <name val="Calibri"/>
      <family val="2"/>
      <scheme val="minor"/>
    </font>
    <font>
      <b/>
      <sz val="10"/>
      <name val="Calibri"/>
      <family val="2"/>
      <scheme val="minor"/>
    </font>
    <font>
      <sz val="10"/>
      <color indexed="23"/>
      <name val="Calibri"/>
      <family val="2"/>
      <scheme val="minor"/>
    </font>
    <font>
      <sz val="10"/>
      <color indexed="55"/>
      <name val="Calibri"/>
      <family val="2"/>
      <scheme val="minor"/>
    </font>
    <font>
      <i/>
      <sz val="10"/>
      <name val="Calibri"/>
      <family val="2"/>
      <scheme val="minor"/>
    </font>
    <font>
      <b/>
      <sz val="12"/>
      <name val="Calibri"/>
      <family val="2"/>
      <scheme val="minor"/>
    </font>
    <font>
      <b/>
      <sz val="8"/>
      <name val="Calibri"/>
      <family val="2"/>
      <scheme val="minor"/>
    </font>
    <font>
      <sz val="8"/>
      <name val="Calibri"/>
      <family val="2"/>
      <scheme val="minor"/>
    </font>
    <font>
      <sz val="8"/>
      <color indexed="9"/>
      <name val="Calibri"/>
      <family val="2"/>
      <scheme val="minor"/>
    </font>
    <font>
      <b/>
      <sz val="9"/>
      <name val="Calibri"/>
      <family val="2"/>
      <scheme val="minor"/>
    </font>
    <font>
      <sz val="11"/>
      <name val="Calibri"/>
      <family val="2"/>
      <scheme val="minor"/>
    </font>
    <font>
      <b/>
      <sz val="11"/>
      <name val="Calibri"/>
      <family val="2"/>
      <scheme val="minor"/>
    </font>
    <font>
      <sz val="11"/>
      <color theme="3" tint="0.39997558519241921"/>
      <name val="Calibri"/>
      <family val="2"/>
      <scheme val="minor"/>
    </font>
    <font>
      <b/>
      <sz val="11"/>
      <color theme="3" tint="0.39997558519241921"/>
      <name val="Calibri"/>
      <family val="2"/>
      <scheme val="minor"/>
    </font>
    <font>
      <sz val="11"/>
      <color theme="3" tint="0.39997558519241921"/>
      <name val="Calibri"/>
      <family val="2"/>
    </font>
    <font>
      <b/>
      <i/>
      <sz val="11"/>
      <name val="Calibri"/>
      <family val="2"/>
      <scheme val="minor"/>
    </font>
    <font>
      <b/>
      <sz val="10"/>
      <color theme="3" tint="0.39997558519241921"/>
      <name val="Calibri"/>
      <family val="2"/>
      <scheme val="minor"/>
    </font>
    <font>
      <sz val="10"/>
      <color theme="3" tint="0.39997558519241921"/>
      <name val="Calibri"/>
      <family val="2"/>
      <scheme val="minor"/>
    </font>
    <font>
      <i/>
      <sz val="11"/>
      <name val="Calibri"/>
      <family val="2"/>
      <scheme val="minor"/>
    </font>
    <font>
      <b/>
      <i/>
      <sz val="10"/>
      <name val="Calibri"/>
      <family val="2"/>
      <scheme val="minor"/>
    </font>
    <font>
      <sz val="10"/>
      <color rgb="FFFF0000"/>
      <name val="Calibri"/>
      <family val="2"/>
      <scheme val="minor"/>
    </font>
    <font>
      <sz val="12"/>
      <name val="Calibri"/>
      <family val="2"/>
      <scheme val="minor"/>
    </font>
    <font>
      <sz val="14"/>
      <name val="Calibri"/>
      <family val="2"/>
      <scheme val="minor"/>
    </font>
    <font>
      <sz val="14"/>
      <color rgb="FFFF0000"/>
      <name val="Calibri"/>
      <family val="2"/>
      <scheme val="minor"/>
    </font>
    <font>
      <b/>
      <u/>
      <sz val="10"/>
      <name val="Calibri"/>
      <family val="2"/>
      <scheme val="minor"/>
    </font>
    <font>
      <b/>
      <i/>
      <u/>
      <sz val="10"/>
      <name val="Calibri"/>
      <family val="2"/>
      <scheme val="minor"/>
    </font>
    <font>
      <sz val="10"/>
      <color rgb="FF00B0F0"/>
      <name val="Calibri"/>
      <family val="2"/>
      <scheme val="minor"/>
    </font>
    <font>
      <sz val="12"/>
      <color rgb="FFFF0000"/>
      <name val="Calibri"/>
      <family val="2"/>
      <scheme val="minor"/>
    </font>
    <font>
      <sz val="11"/>
      <color indexed="23"/>
      <name val="Calibri"/>
      <family val="2"/>
      <scheme val="minor"/>
    </font>
    <font>
      <u/>
      <sz val="12"/>
      <color theme="10"/>
      <name val="Arial"/>
      <family val="2"/>
    </font>
    <font>
      <sz val="11"/>
      <color rgb="FFFF0000"/>
      <name val="Calibri"/>
      <family val="2"/>
      <scheme val="minor"/>
    </font>
    <font>
      <sz val="9"/>
      <name val="Calibri"/>
      <family val="2"/>
      <scheme val="minor"/>
    </font>
    <font>
      <i/>
      <sz val="12"/>
      <name val="Calibri"/>
      <family val="2"/>
      <scheme val="minor"/>
    </font>
    <font>
      <b/>
      <sz val="10"/>
      <name val="Arial"/>
      <family val="2"/>
    </font>
    <font>
      <sz val="9"/>
      <color indexed="81"/>
      <name val="Tahoma"/>
      <family val="2"/>
    </font>
    <font>
      <sz val="11"/>
      <name val="Calibri"/>
      <family val="2"/>
    </font>
  </fonts>
  <fills count="14">
    <fill>
      <patternFill patternType="none"/>
    </fill>
    <fill>
      <patternFill patternType="gray125"/>
    </fill>
    <fill>
      <patternFill patternType="solid">
        <fgColor theme="4" tint="0.79998168889431442"/>
        <bgColor indexed="65"/>
      </patternFill>
    </fill>
    <fill>
      <patternFill patternType="solid">
        <fgColor rgb="FFFF0000"/>
        <bgColor indexed="64"/>
      </patternFill>
    </fill>
    <fill>
      <patternFill patternType="solid">
        <fgColor rgb="FFFFFF00"/>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3" tint="0.59999389629810485"/>
        <bgColor indexed="64"/>
      </patternFill>
    </fill>
    <fill>
      <patternFill patternType="solid">
        <fgColor theme="6" tint="0.79998168889431442"/>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4" tint="0.59999389629810485"/>
        <bgColor indexed="64"/>
      </patternFill>
    </fill>
    <fill>
      <patternFill patternType="solid">
        <fgColor theme="0"/>
        <bgColor indexed="64"/>
      </patternFill>
    </fill>
    <fill>
      <patternFill patternType="solid">
        <fgColor theme="2" tint="-9.9978637043366805E-2"/>
        <bgColor indexed="64"/>
      </patternFill>
    </fill>
  </fills>
  <borders count="52">
    <border>
      <left/>
      <right/>
      <top/>
      <bottom/>
      <diagonal/>
    </border>
    <border>
      <left/>
      <right/>
      <top/>
      <bottom style="thin">
        <color indexed="64"/>
      </bottom>
      <diagonal/>
    </border>
    <border>
      <left style="thin">
        <color indexed="22"/>
      </left>
      <right style="thin">
        <color indexed="22"/>
      </right>
      <top style="thin">
        <color indexed="22"/>
      </top>
      <bottom style="thin">
        <color indexed="22"/>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right style="thin">
        <color indexed="64"/>
      </right>
      <top/>
      <bottom/>
      <diagonal/>
    </border>
    <border>
      <left style="medium">
        <color indexed="64"/>
      </left>
      <right style="thin">
        <color indexed="64"/>
      </right>
      <top/>
      <bottom/>
      <diagonal/>
    </border>
    <border>
      <left/>
      <right style="medium">
        <color indexed="64"/>
      </right>
      <top/>
      <bottom/>
      <diagonal/>
    </border>
    <border>
      <left style="thin">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medium">
        <color indexed="64"/>
      </left>
      <right style="hair">
        <color indexed="64"/>
      </right>
      <top/>
      <bottom/>
      <diagonal/>
    </border>
    <border>
      <left style="hair">
        <color indexed="64"/>
      </left>
      <right style="hair">
        <color indexed="64"/>
      </right>
      <top/>
      <bottom/>
      <diagonal/>
    </border>
    <border>
      <left style="hair">
        <color indexed="64"/>
      </left>
      <right/>
      <top/>
      <bottom/>
      <diagonal/>
    </border>
    <border>
      <left style="hair">
        <color indexed="64"/>
      </left>
      <right style="medium">
        <color indexed="64"/>
      </right>
      <top/>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22"/>
      </left>
      <right style="thin">
        <color indexed="22"/>
      </right>
      <top style="thin">
        <color indexed="22"/>
      </top>
      <bottom/>
      <diagonal/>
    </border>
    <border>
      <left/>
      <right style="thin">
        <color indexed="22"/>
      </right>
      <top style="thin">
        <color indexed="22"/>
      </top>
      <bottom style="thin">
        <color indexed="22"/>
      </bottom>
      <diagonal/>
    </border>
    <border>
      <left style="hair">
        <color indexed="64"/>
      </left>
      <right/>
      <top/>
      <bottom style="hair">
        <color indexed="64"/>
      </bottom>
      <diagonal/>
    </border>
    <border>
      <left style="hair">
        <color indexed="64"/>
      </left>
      <right style="medium">
        <color indexed="64"/>
      </right>
      <top/>
      <bottom style="hair">
        <color indexed="64"/>
      </bottom>
      <diagonal/>
    </border>
    <border>
      <left/>
      <right/>
      <top/>
      <bottom style="hair">
        <color indexed="64"/>
      </bottom>
      <diagonal/>
    </border>
    <border>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style="dashed">
        <color indexed="64"/>
      </top>
      <bottom style="dashed">
        <color indexed="64"/>
      </bottom>
      <diagonal/>
    </border>
    <border>
      <left style="hair">
        <color indexed="64"/>
      </left>
      <right style="hair">
        <color indexed="64"/>
      </right>
      <top style="hair">
        <color indexed="64"/>
      </top>
      <bottom/>
      <diagonal/>
    </border>
    <border>
      <left style="thin">
        <color indexed="64"/>
      </left>
      <right/>
      <top/>
      <bottom style="dashed">
        <color indexed="64"/>
      </bottom>
      <diagonal/>
    </border>
    <border>
      <left style="thin">
        <color indexed="64"/>
      </left>
      <right/>
      <top style="thin">
        <color indexed="64"/>
      </top>
      <bottom style="dashed">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top style="thin">
        <color indexed="64"/>
      </top>
      <bottom style="thin">
        <color indexed="64"/>
      </bottom>
      <diagonal/>
    </border>
  </borders>
  <cellStyleXfs count="9">
    <xf numFmtId="0" fontId="0" fillId="0" borderId="0"/>
    <xf numFmtId="0" fontId="19" fillId="0" borderId="0" applyNumberFormat="0" applyFill="0" applyBorder="0" applyAlignment="0" applyProtection="0"/>
    <xf numFmtId="0" fontId="2" fillId="0" borderId="1" applyFill="0" applyBorder="0" applyAlignment="0"/>
    <xf numFmtId="0" fontId="5" fillId="0" borderId="0"/>
    <xf numFmtId="0" fontId="10" fillId="0" borderId="0"/>
    <xf numFmtId="0" fontId="10" fillId="0" borderId="0"/>
    <xf numFmtId="0" fontId="10" fillId="0" borderId="0"/>
    <xf numFmtId="0" fontId="3" fillId="0" borderId="0" applyFill="0" applyBorder="0" applyAlignment="0" applyProtection="0"/>
    <xf numFmtId="0" fontId="5" fillId="0" borderId="0"/>
  </cellStyleXfs>
  <cellXfs count="379">
    <xf numFmtId="0" fontId="0" fillId="0" borderId="0" xfId="0"/>
    <xf numFmtId="0" fontId="20" fillId="0" borderId="0" xfId="0" applyFont="1"/>
    <xf numFmtId="0" fontId="20" fillId="0" borderId="0" xfId="0" applyFont="1" applyAlignment="1">
      <alignment horizontal="right"/>
    </xf>
    <xf numFmtId="0" fontId="21" fillId="0" borderId="0" xfId="0" applyFont="1"/>
    <xf numFmtId="0" fontId="22" fillId="0" borderId="0" xfId="0" applyFont="1"/>
    <xf numFmtId="0" fontId="23" fillId="0" borderId="0" xfId="0" applyFont="1"/>
    <xf numFmtId="0" fontId="20" fillId="0" borderId="0" xfId="0" applyFont="1" applyAlignment="1">
      <alignment wrapText="1"/>
    </xf>
    <xf numFmtId="0" fontId="24" fillId="0" borderId="0" xfId="0" applyFont="1"/>
    <xf numFmtId="0" fontId="24" fillId="0" borderId="0" xfId="0" applyFont="1" applyAlignment="1">
      <alignment horizontal="right"/>
    </xf>
    <xf numFmtId="14" fontId="20" fillId="0" borderId="1" xfId="0" applyNumberFormat="1" applyFont="1" applyBorder="1" applyProtection="1">
      <protection locked="0"/>
    </xf>
    <xf numFmtId="49" fontId="20" fillId="0" borderId="0" xfId="0" applyNumberFormat="1" applyFont="1"/>
    <xf numFmtId="0" fontId="21" fillId="2" borderId="3" xfId="0" applyFont="1" applyFill="1" applyBorder="1" applyProtection="1">
      <protection hidden="1"/>
    </xf>
    <xf numFmtId="0" fontId="25" fillId="2" borderId="4" xfId="0" applyFont="1" applyFill="1" applyBorder="1" applyProtection="1">
      <protection hidden="1"/>
    </xf>
    <xf numFmtId="165" fontId="25" fillId="2" borderId="4" xfId="0" applyNumberFormat="1" applyFont="1" applyFill="1" applyBorder="1" applyProtection="1">
      <protection hidden="1"/>
    </xf>
    <xf numFmtId="1" fontId="25" fillId="2" borderId="4" xfId="0" applyNumberFormat="1" applyFont="1" applyFill="1" applyBorder="1" applyProtection="1">
      <protection hidden="1"/>
    </xf>
    <xf numFmtId="166" fontId="25" fillId="2" borderId="4" xfId="0" applyNumberFormat="1" applyFont="1" applyFill="1" applyBorder="1" applyProtection="1">
      <protection hidden="1"/>
    </xf>
    <xf numFmtId="49" fontId="25" fillId="2" borderId="4" xfId="0" applyNumberFormat="1" applyFont="1" applyFill="1" applyBorder="1" applyAlignment="1" applyProtection="1">
      <alignment horizontal="left"/>
      <protection hidden="1"/>
    </xf>
    <xf numFmtId="0" fontId="25" fillId="2" borderId="5" xfId="0" applyFont="1" applyFill="1" applyBorder="1" applyProtection="1">
      <protection hidden="1"/>
    </xf>
    <xf numFmtId="0" fontId="21" fillId="2" borderId="6" xfId="0" applyFont="1" applyFill="1" applyBorder="1" applyProtection="1">
      <protection hidden="1"/>
    </xf>
    <xf numFmtId="0" fontId="25" fillId="2" borderId="7" xfId="0" applyFont="1" applyFill="1" applyBorder="1" applyProtection="1">
      <protection hidden="1"/>
    </xf>
    <xf numFmtId="165" fontId="25" fillId="2" borderId="7" xfId="0" applyNumberFormat="1" applyFont="1" applyFill="1" applyBorder="1" applyProtection="1">
      <protection hidden="1"/>
    </xf>
    <xf numFmtId="1" fontId="25" fillId="2" borderId="7" xfId="0" applyNumberFormat="1" applyFont="1" applyFill="1" applyBorder="1" applyProtection="1">
      <protection hidden="1"/>
    </xf>
    <xf numFmtId="166" fontId="25" fillId="2" borderId="7" xfId="0" applyNumberFormat="1" applyFont="1" applyFill="1" applyBorder="1" applyProtection="1">
      <protection hidden="1"/>
    </xf>
    <xf numFmtId="49" fontId="25" fillId="2" borderId="7" xfId="0" applyNumberFormat="1" applyFont="1" applyFill="1" applyBorder="1" applyProtection="1">
      <protection hidden="1"/>
    </xf>
    <xf numFmtId="0" fontId="25" fillId="2" borderId="8" xfId="0" applyFont="1" applyFill="1" applyBorder="1" applyProtection="1">
      <protection hidden="1"/>
    </xf>
    <xf numFmtId="0" fontId="26" fillId="0" borderId="9" xfId="0" applyFont="1" applyBorder="1" applyAlignment="1" applyProtection="1">
      <alignment horizontal="center"/>
      <protection hidden="1"/>
    </xf>
    <xf numFmtId="0" fontId="26" fillId="0" borderId="10" xfId="0" applyFont="1" applyBorder="1" applyProtection="1">
      <protection hidden="1"/>
    </xf>
    <xf numFmtId="1" fontId="26" fillId="0" borderId="11" xfId="0" applyNumberFormat="1" applyFont="1" applyBorder="1" applyAlignment="1" applyProtection="1">
      <alignment horizontal="center"/>
      <protection hidden="1"/>
    </xf>
    <xf numFmtId="0" fontId="26" fillId="0" borderId="10" xfId="0" applyFont="1" applyBorder="1" applyAlignment="1" applyProtection="1">
      <alignment horizontal="centerContinuous"/>
      <protection hidden="1"/>
    </xf>
    <xf numFmtId="0" fontId="26" fillId="0" borderId="4" xfId="0" applyFont="1" applyBorder="1" applyAlignment="1" applyProtection="1">
      <alignment horizontal="left"/>
      <protection hidden="1"/>
    </xf>
    <xf numFmtId="0" fontId="26" fillId="0" borderId="12" xfId="0" applyFont="1" applyBorder="1" applyAlignment="1" applyProtection="1">
      <alignment horizontal="center"/>
      <protection hidden="1"/>
    </xf>
    <xf numFmtId="0" fontId="26" fillId="0" borderId="11" xfId="0" applyFont="1" applyBorder="1" applyProtection="1">
      <protection hidden="1"/>
    </xf>
    <xf numFmtId="0" fontId="26" fillId="0" borderId="11" xfId="0" applyFont="1" applyBorder="1" applyAlignment="1" applyProtection="1">
      <alignment horizontal="center"/>
      <protection hidden="1"/>
    </xf>
    <xf numFmtId="165" fontId="26" fillId="0" borderId="11" xfId="0" applyNumberFormat="1" applyFont="1" applyBorder="1" applyAlignment="1" applyProtection="1">
      <alignment horizontal="center"/>
      <protection hidden="1"/>
    </xf>
    <xf numFmtId="0" fontId="26" fillId="0" borderId="11" xfId="0" applyFont="1" applyBorder="1" applyAlignment="1" applyProtection="1">
      <alignment horizontal="centerContinuous"/>
      <protection hidden="1"/>
    </xf>
    <xf numFmtId="0" fontId="26" fillId="0" borderId="0" xfId="0" applyFont="1" applyAlignment="1" applyProtection="1">
      <alignment horizontal="center"/>
      <protection hidden="1"/>
    </xf>
    <xf numFmtId="0" fontId="26" fillId="0" borderId="13" xfId="0" applyFont="1" applyBorder="1" applyAlignment="1" applyProtection="1">
      <alignment horizontal="center"/>
      <protection hidden="1"/>
    </xf>
    <xf numFmtId="1" fontId="26" fillId="0" borderId="14" xfId="0" applyNumberFormat="1" applyFont="1" applyBorder="1" applyAlignment="1" applyProtection="1">
      <alignment horizontal="center"/>
      <protection hidden="1"/>
    </xf>
    <xf numFmtId="0" fontId="26" fillId="0" borderId="15" xfId="0" applyFont="1" applyBorder="1" applyAlignment="1" applyProtection="1">
      <alignment horizontal="center"/>
      <protection hidden="1"/>
    </xf>
    <xf numFmtId="0" fontId="26" fillId="0" borderId="16" xfId="0" applyFont="1" applyBorder="1" applyAlignment="1" applyProtection="1">
      <alignment horizontal="center"/>
      <protection hidden="1"/>
    </xf>
    <xf numFmtId="165" fontId="26" fillId="0" borderId="16" xfId="0" applyNumberFormat="1" applyFont="1" applyBorder="1" applyAlignment="1" applyProtection="1">
      <alignment horizontal="center"/>
      <protection hidden="1"/>
    </xf>
    <xf numFmtId="1" fontId="26" fillId="0" borderId="16" xfId="0" applyNumberFormat="1" applyFont="1" applyBorder="1" applyAlignment="1" applyProtection="1">
      <alignment horizontal="center"/>
      <protection hidden="1"/>
    </xf>
    <xf numFmtId="0" fontId="26" fillId="0" borderId="17" xfId="0" applyFont="1" applyBorder="1" applyAlignment="1" applyProtection="1">
      <alignment horizontal="center"/>
      <protection hidden="1"/>
    </xf>
    <xf numFmtId="0" fontId="26" fillId="0" borderId="18" xfId="0" applyFont="1" applyBorder="1" applyAlignment="1" applyProtection="1">
      <alignment horizontal="center"/>
      <protection hidden="1"/>
    </xf>
    <xf numFmtId="0" fontId="26" fillId="0" borderId="19" xfId="0" applyFont="1" applyBorder="1" applyAlignment="1" applyProtection="1">
      <alignment horizontal="center"/>
      <protection hidden="1"/>
    </xf>
    <xf numFmtId="1" fontId="26" fillId="0" borderId="18" xfId="0" applyNumberFormat="1" applyFont="1" applyBorder="1" applyAlignment="1" applyProtection="1">
      <alignment horizontal="center"/>
      <protection hidden="1"/>
    </xf>
    <xf numFmtId="49" fontId="26" fillId="0" borderId="16" xfId="0" applyNumberFormat="1" applyFont="1" applyBorder="1" applyAlignment="1" applyProtection="1">
      <alignment horizontal="center"/>
      <protection hidden="1"/>
    </xf>
    <xf numFmtId="1" fontId="26" fillId="0" borderId="7" xfId="0" applyNumberFormat="1" applyFont="1" applyBorder="1" applyAlignment="1" applyProtection="1">
      <alignment horizontal="center"/>
      <protection hidden="1"/>
    </xf>
    <xf numFmtId="0" fontId="26" fillId="0" borderId="8" xfId="0" applyFont="1" applyBorder="1" applyAlignment="1" applyProtection="1">
      <alignment horizontal="center"/>
      <protection hidden="1"/>
    </xf>
    <xf numFmtId="0" fontId="27" fillId="0" borderId="20" xfId="0" applyFont="1" applyBorder="1" applyAlignment="1" applyProtection="1">
      <alignment horizontal="center"/>
      <protection locked="0"/>
    </xf>
    <xf numFmtId="165" fontId="27" fillId="0" borderId="21" xfId="0" applyNumberFormat="1" applyFont="1" applyBorder="1" applyProtection="1">
      <protection hidden="1"/>
    </xf>
    <xf numFmtId="0" fontId="27" fillId="0" borderId="22" xfId="0" applyFont="1" applyBorder="1" applyAlignment="1">
      <alignment horizontal="center"/>
    </xf>
    <xf numFmtId="0" fontId="27" fillId="0" borderId="23" xfId="0" applyFont="1" applyBorder="1"/>
    <xf numFmtId="1" fontId="28" fillId="0" borderId="21" xfId="0" applyNumberFormat="1" applyFont="1" applyBorder="1" applyProtection="1">
      <protection hidden="1"/>
    </xf>
    <xf numFmtId="165" fontId="28" fillId="0" borderId="21" xfId="0" applyNumberFormat="1" applyFont="1" applyBorder="1" applyProtection="1">
      <protection hidden="1"/>
    </xf>
    <xf numFmtId="1" fontId="28" fillId="0" borderId="23" xfId="0" applyNumberFormat="1" applyFont="1" applyBorder="1"/>
    <xf numFmtId="1" fontId="27" fillId="0" borderId="23" xfId="0" applyNumberFormat="1" applyFont="1" applyBorder="1"/>
    <xf numFmtId="165" fontId="27" fillId="0" borderId="23" xfId="0" applyNumberFormat="1" applyFont="1" applyBorder="1"/>
    <xf numFmtId="1" fontId="27" fillId="0" borderId="24" xfId="0" applyNumberFormat="1" applyFont="1" applyBorder="1"/>
    <xf numFmtId="49" fontId="27" fillId="0" borderId="24" xfId="0" applyNumberFormat="1" applyFont="1" applyBorder="1"/>
    <xf numFmtId="0" fontId="27" fillId="0" borderId="25" xfId="0" applyFont="1" applyBorder="1"/>
    <xf numFmtId="0" fontId="21" fillId="0" borderId="26" xfId="0" applyFont="1" applyBorder="1" applyAlignment="1">
      <alignment horizontal="center"/>
    </xf>
    <xf numFmtId="0" fontId="21" fillId="0" borderId="27" xfId="0" applyFont="1" applyBorder="1" applyProtection="1">
      <protection hidden="1"/>
    </xf>
    <xf numFmtId="1" fontId="21" fillId="0" borderId="27" xfId="0" applyNumberFormat="1" applyFont="1" applyBorder="1" applyProtection="1">
      <protection hidden="1"/>
    </xf>
    <xf numFmtId="165" fontId="21" fillId="0" borderId="27" xfId="0" applyNumberFormat="1" applyFont="1" applyBorder="1" applyProtection="1">
      <protection hidden="1"/>
    </xf>
    <xf numFmtId="1" fontId="21" fillId="0" borderId="28" xfId="0" applyNumberFormat="1" applyFont="1" applyBorder="1" applyProtection="1">
      <protection hidden="1"/>
    </xf>
    <xf numFmtId="49" fontId="21" fillId="0" borderId="28" xfId="0" applyNumberFormat="1" applyFont="1" applyBorder="1"/>
    <xf numFmtId="1" fontId="21" fillId="0" borderId="28" xfId="0" applyNumberFormat="1" applyFont="1" applyBorder="1"/>
    <xf numFmtId="0" fontId="21" fillId="0" borderId="29" xfId="0" applyFont="1" applyBorder="1"/>
    <xf numFmtId="0" fontId="26" fillId="0" borderId="30" xfId="0" applyFont="1" applyBorder="1" applyAlignment="1" applyProtection="1">
      <alignment horizontal="center"/>
      <protection hidden="1"/>
    </xf>
    <xf numFmtId="0" fontId="26" fillId="0" borderId="31" xfId="0" applyFont="1" applyBorder="1" applyAlignment="1" applyProtection="1">
      <alignment horizontal="center"/>
      <protection hidden="1"/>
    </xf>
    <xf numFmtId="49" fontId="26" fillId="0" borderId="14" xfId="0" applyNumberFormat="1" applyFont="1" applyBorder="1" applyAlignment="1" applyProtection="1">
      <alignment vertical="top" wrapText="1"/>
      <protection hidden="1"/>
    </xf>
    <xf numFmtId="0" fontId="20" fillId="3" borderId="0" xfId="0" applyFont="1" applyFill="1"/>
    <xf numFmtId="165" fontId="28" fillId="0" borderId="23" xfId="0" applyNumberFormat="1" applyFont="1" applyBorder="1" applyProtection="1">
      <protection hidden="1"/>
    </xf>
    <xf numFmtId="1" fontId="29" fillId="0" borderId="10" xfId="0" applyNumberFormat="1" applyFont="1" applyBorder="1" applyAlignment="1" applyProtection="1">
      <alignment horizontal="center"/>
      <protection hidden="1"/>
    </xf>
    <xf numFmtId="165" fontId="29" fillId="0" borderId="10" xfId="0" applyNumberFormat="1" applyFont="1" applyBorder="1" applyAlignment="1" applyProtection="1">
      <alignment horizontal="center"/>
      <protection hidden="1"/>
    </xf>
    <xf numFmtId="0" fontId="29" fillId="0" borderId="13" xfId="0" applyFont="1" applyBorder="1" applyAlignment="1" applyProtection="1">
      <alignment horizontal="center"/>
      <protection hidden="1"/>
    </xf>
    <xf numFmtId="0" fontId="30" fillId="0" borderId="0" xfId="0" applyFont="1"/>
    <xf numFmtId="0" fontId="31" fillId="0" borderId="0" xfId="0" applyFont="1"/>
    <xf numFmtId="0" fontId="30" fillId="4" borderId="0" xfId="0" applyFont="1" applyFill="1"/>
    <xf numFmtId="0" fontId="25" fillId="0" borderId="0" xfId="0" applyFont="1"/>
    <xf numFmtId="14" fontId="20" fillId="0" borderId="0" xfId="0" applyNumberFormat="1" applyFont="1"/>
    <xf numFmtId="0" fontId="13" fillId="0" borderId="0" xfId="0" applyFont="1"/>
    <xf numFmtId="0" fontId="32" fillId="0" borderId="0" xfId="0" applyFont="1"/>
    <xf numFmtId="0" fontId="11" fillId="0" borderId="0" xfId="4" applyFont="1"/>
    <xf numFmtId="0" fontId="11" fillId="0" borderId="0" xfId="5" applyFont="1"/>
    <xf numFmtId="0" fontId="33" fillId="5" borderId="0" xfId="0" applyFont="1" applyFill="1"/>
    <xf numFmtId="0" fontId="34" fillId="0" borderId="2" xfId="4" applyFont="1" applyBorder="1"/>
    <xf numFmtId="0" fontId="34" fillId="0" borderId="32" xfId="4" applyFont="1" applyBorder="1"/>
    <xf numFmtId="0" fontId="21" fillId="0" borderId="0" xfId="0" applyFont="1" applyAlignment="1">
      <alignment horizontal="center"/>
    </xf>
    <xf numFmtId="0" fontId="31" fillId="6" borderId="0" xfId="0" applyFont="1" applyFill="1"/>
    <xf numFmtId="0" fontId="34" fillId="0" borderId="2" xfId="6" applyFont="1" applyBorder="1"/>
    <xf numFmtId="0" fontId="34" fillId="0" borderId="32" xfId="6" applyFont="1" applyBorder="1"/>
    <xf numFmtId="49" fontId="11" fillId="0" borderId="33" xfId="6" applyNumberFormat="1" applyFont="1" applyBorder="1"/>
    <xf numFmtId="0" fontId="11" fillId="0" borderId="0" xfId="6" applyFont="1"/>
    <xf numFmtId="0" fontId="35" fillId="0" borderId="0" xfId="0" applyFont="1"/>
    <xf numFmtId="0" fontId="36" fillId="7" borderId="0" xfId="0" applyFont="1" applyFill="1"/>
    <xf numFmtId="0" fontId="37" fillId="7" borderId="0" xfId="0" applyFont="1" applyFill="1"/>
    <xf numFmtId="0" fontId="37" fillId="0" borderId="21" xfId="0" applyFont="1" applyBorder="1"/>
    <xf numFmtId="0" fontId="20" fillId="8" borderId="0" xfId="0" applyFont="1" applyFill="1"/>
    <xf numFmtId="0" fontId="22" fillId="9" borderId="0" xfId="0" applyFont="1" applyFill="1"/>
    <xf numFmtId="0" fontId="20" fillId="9" borderId="0" xfId="0" applyFont="1" applyFill="1"/>
    <xf numFmtId="0" fontId="20" fillId="0" borderId="0" xfId="0" applyFont="1" applyAlignment="1">
      <alignment vertical="top"/>
    </xf>
    <xf numFmtId="0" fontId="21" fillId="0" borderId="0" xfId="0" applyFont="1" applyAlignment="1">
      <alignment vertical="top"/>
    </xf>
    <xf numFmtId="0" fontId="20" fillId="0" borderId="0" xfId="0" applyFont="1" applyAlignment="1">
      <alignment horizontal="left" wrapText="1"/>
    </xf>
    <xf numFmtId="0" fontId="38" fillId="0" borderId="0" xfId="0" applyFont="1"/>
    <xf numFmtId="0" fontId="31" fillId="10" borderId="0" xfId="0" applyFont="1" applyFill="1"/>
    <xf numFmtId="0" fontId="11" fillId="10" borderId="2" xfId="4" applyFont="1" applyFill="1" applyBorder="1"/>
    <xf numFmtId="0" fontId="11" fillId="10" borderId="32" xfId="4" applyFont="1" applyFill="1" applyBorder="1"/>
    <xf numFmtId="0" fontId="20" fillId="0" borderId="0" xfId="0" applyFont="1" applyAlignment="1">
      <alignment horizontal="left"/>
    </xf>
    <xf numFmtId="0" fontId="24" fillId="0" borderId="0" xfId="0" applyFont="1" applyAlignment="1">
      <alignment horizontal="left"/>
    </xf>
    <xf numFmtId="0" fontId="39" fillId="0" borderId="0" xfId="0" applyFont="1"/>
    <xf numFmtId="0" fontId="24" fillId="0" borderId="0" xfId="0" applyFont="1" applyAlignment="1">
      <alignment horizontal="left" wrapText="1"/>
    </xf>
    <xf numFmtId="0" fontId="19" fillId="0" borderId="0" xfId="1" applyAlignment="1"/>
    <xf numFmtId="0" fontId="20" fillId="0" borderId="1" xfId="0" applyFont="1" applyBorder="1"/>
    <xf numFmtId="0" fontId="21" fillId="0" borderId="0" xfId="0" applyFont="1" applyAlignment="1">
      <alignment horizontal="left" indent="2"/>
    </xf>
    <xf numFmtId="0" fontId="6" fillId="0" borderId="0" xfId="0" applyFont="1"/>
    <xf numFmtId="0" fontId="27" fillId="8" borderId="21" xfId="0" applyFont="1" applyFill="1" applyBorder="1" applyProtection="1">
      <protection locked="0"/>
    </xf>
    <xf numFmtId="1" fontId="27" fillId="8" borderId="21" xfId="0" applyNumberFormat="1" applyFont="1" applyFill="1" applyBorder="1" applyProtection="1">
      <protection locked="0"/>
    </xf>
    <xf numFmtId="1" fontId="27" fillId="8" borderId="21" xfId="0" applyNumberFormat="1" applyFont="1" applyFill="1" applyBorder="1" applyProtection="1">
      <protection hidden="1"/>
    </xf>
    <xf numFmtId="165" fontId="27" fillId="8" borderId="21" xfId="0" applyNumberFormat="1" applyFont="1" applyFill="1" applyBorder="1" applyProtection="1">
      <protection locked="0"/>
    </xf>
    <xf numFmtId="1" fontId="27" fillId="8" borderId="34" xfId="0" applyNumberFormat="1" applyFont="1" applyFill="1" applyBorder="1" applyProtection="1">
      <protection locked="0"/>
    </xf>
    <xf numFmtId="49" fontId="27" fillId="8" borderId="34" xfId="0" applyNumberFormat="1" applyFont="1" applyFill="1" applyBorder="1" applyProtection="1">
      <protection locked="0"/>
    </xf>
    <xf numFmtId="0" fontId="27" fillId="8" borderId="35" xfId="0" applyFont="1" applyFill="1" applyBorder="1" applyProtection="1">
      <protection locked="0"/>
    </xf>
    <xf numFmtId="1" fontId="27" fillId="8" borderId="23" xfId="0" applyNumberFormat="1" applyFont="1" applyFill="1" applyBorder="1" applyProtection="1">
      <protection locked="0"/>
    </xf>
    <xf numFmtId="165" fontId="27" fillId="8" borderId="23" xfId="0" applyNumberFormat="1" applyFont="1" applyFill="1" applyBorder="1" applyProtection="1">
      <protection locked="0"/>
    </xf>
    <xf numFmtId="1" fontId="27" fillId="8" borderId="36" xfId="0" applyNumberFormat="1" applyFont="1" applyFill="1" applyBorder="1" applyProtection="1">
      <protection locked="0"/>
    </xf>
    <xf numFmtId="0" fontId="27" fillId="8" borderId="23" xfId="0" applyFont="1" applyFill="1" applyBorder="1" applyProtection="1">
      <protection locked="0"/>
    </xf>
    <xf numFmtId="165" fontId="21" fillId="2" borderId="4" xfId="0" applyNumberFormat="1" applyFont="1" applyFill="1" applyBorder="1" applyProtection="1">
      <protection hidden="1"/>
    </xf>
    <xf numFmtId="14" fontId="21" fillId="2" borderId="4" xfId="0" applyNumberFormat="1" applyFont="1" applyFill="1" applyBorder="1" applyProtection="1">
      <protection hidden="1"/>
    </xf>
    <xf numFmtId="0" fontId="20" fillId="2" borderId="4" xfId="0" applyFont="1" applyFill="1" applyBorder="1"/>
    <xf numFmtId="0" fontId="24" fillId="0" borderId="0" xfId="0" applyFont="1" applyAlignment="1">
      <alignment wrapText="1"/>
    </xf>
    <xf numFmtId="0" fontId="19" fillId="0" borderId="0" xfId="1" applyFill="1"/>
    <xf numFmtId="0" fontId="20" fillId="0" borderId="0" xfId="0" applyFont="1" applyAlignment="1">
      <alignment horizontal="left" indent="2"/>
    </xf>
    <xf numFmtId="0" fontId="24" fillId="0" borderId="0" xfId="0" applyFont="1" applyAlignment="1">
      <alignment horizontal="right" vertical="top"/>
    </xf>
    <xf numFmtId="0" fontId="20" fillId="0" borderId="0" xfId="0" applyFont="1" applyAlignment="1">
      <alignment horizontal="right" wrapText="1"/>
    </xf>
    <xf numFmtId="0" fontId="20" fillId="4" borderId="0" xfId="0" applyFont="1" applyFill="1"/>
    <xf numFmtId="0" fontId="20" fillId="6" borderId="0" xfId="0" applyFont="1" applyFill="1"/>
    <xf numFmtId="0" fontId="40" fillId="0" borderId="0" xfId="0" applyFont="1"/>
    <xf numFmtId="0" fontId="41" fillId="6" borderId="0" xfId="0" applyFont="1" applyFill="1"/>
    <xf numFmtId="0" fontId="20" fillId="6" borderId="1" xfId="0" applyFont="1" applyFill="1" applyBorder="1"/>
    <xf numFmtId="0" fontId="20" fillId="0" borderId="0" xfId="3" applyFont="1"/>
    <xf numFmtId="0" fontId="42" fillId="8" borderId="0" xfId="3" applyFont="1" applyFill="1"/>
    <xf numFmtId="0" fontId="42" fillId="0" borderId="0" xfId="3" applyFont="1"/>
    <xf numFmtId="0" fontId="43" fillId="0" borderId="0" xfId="3" applyFont="1"/>
    <xf numFmtId="0" fontId="5" fillId="0" borderId="0" xfId="3"/>
    <xf numFmtId="49" fontId="40" fillId="0" borderId="0" xfId="0" applyNumberFormat="1" applyFont="1"/>
    <xf numFmtId="0" fontId="40" fillId="0" borderId="0" xfId="3" applyFont="1"/>
    <xf numFmtId="0" fontId="44" fillId="0" borderId="0" xfId="0" applyFont="1"/>
    <xf numFmtId="0" fontId="45" fillId="0" borderId="0" xfId="0" applyFont="1"/>
    <xf numFmtId="0" fontId="46" fillId="0" borderId="0" xfId="0" applyFont="1"/>
    <xf numFmtId="0" fontId="46" fillId="0" borderId="0" xfId="0" applyFont="1" applyAlignment="1">
      <alignment wrapText="1"/>
    </xf>
    <xf numFmtId="49" fontId="20" fillId="0" borderId="1" xfId="0" applyNumberFormat="1" applyFont="1" applyBorder="1" applyProtection="1">
      <protection locked="0"/>
    </xf>
    <xf numFmtId="0" fontId="20" fillId="0" borderId="0" xfId="0" applyFont="1" applyAlignment="1">
      <alignment horizontal="center"/>
    </xf>
    <xf numFmtId="0" fontId="20" fillId="0" borderId="0" xfId="0" applyFont="1" applyAlignment="1">
      <alignment horizontal="right" vertical="center" wrapText="1"/>
    </xf>
    <xf numFmtId="164" fontId="21" fillId="2" borderId="37" xfId="0" applyNumberFormat="1" applyFont="1" applyFill="1" applyBorder="1" applyAlignment="1" applyProtection="1">
      <alignment horizontal="center" vertical="center"/>
      <protection hidden="1"/>
    </xf>
    <xf numFmtId="164" fontId="21" fillId="2" borderId="1" xfId="0" applyNumberFormat="1" applyFont="1" applyFill="1" applyBorder="1" applyAlignment="1" applyProtection="1">
      <alignment horizontal="center" vertical="center"/>
      <protection hidden="1"/>
    </xf>
    <xf numFmtId="0" fontId="26" fillId="0" borderId="1" xfId="0" applyFont="1" applyBorder="1" applyAlignment="1" applyProtection="1">
      <alignment horizontal="center"/>
      <protection hidden="1"/>
    </xf>
    <xf numFmtId="0" fontId="26" fillId="0" borderId="38" xfId="0" applyFont="1" applyBorder="1" applyAlignment="1" applyProtection="1">
      <alignment horizontal="center"/>
      <protection hidden="1"/>
    </xf>
    <xf numFmtId="164" fontId="21" fillId="2" borderId="39" xfId="0" applyNumberFormat="1" applyFont="1" applyFill="1" applyBorder="1" applyAlignment="1" applyProtection="1">
      <alignment horizontal="center" vertical="center"/>
      <protection hidden="1"/>
    </xf>
    <xf numFmtId="164" fontId="21" fillId="2" borderId="0" xfId="0" applyNumberFormat="1" applyFont="1" applyFill="1" applyAlignment="1" applyProtection="1">
      <alignment horizontal="center" vertical="center"/>
      <protection hidden="1"/>
    </xf>
    <xf numFmtId="164" fontId="21" fillId="2" borderId="11" xfId="0" applyNumberFormat="1" applyFont="1" applyFill="1" applyBorder="1" applyAlignment="1" applyProtection="1">
      <alignment horizontal="center" vertical="center"/>
      <protection hidden="1"/>
    </xf>
    <xf numFmtId="164" fontId="21" fillId="0" borderId="37" xfId="0" applyNumberFormat="1" applyFont="1" applyBorder="1" applyAlignment="1" applyProtection="1">
      <alignment horizontal="center" vertical="center"/>
      <protection hidden="1"/>
    </xf>
    <xf numFmtId="164" fontId="21" fillId="0" borderId="39" xfId="0" applyNumberFormat="1" applyFont="1" applyBorder="1" applyAlignment="1" applyProtection="1">
      <alignment horizontal="center" vertical="center"/>
      <protection hidden="1"/>
    </xf>
    <xf numFmtId="164" fontId="21" fillId="0" borderId="0" xfId="0" applyNumberFormat="1" applyFont="1" applyAlignment="1" applyProtection="1">
      <alignment horizontal="center" vertical="center"/>
      <protection hidden="1"/>
    </xf>
    <xf numFmtId="164" fontId="20" fillId="0" borderId="37" xfId="0" applyNumberFormat="1" applyFont="1" applyBorder="1" applyAlignment="1" applyProtection="1">
      <alignment horizontal="center" vertical="center"/>
      <protection hidden="1"/>
    </xf>
    <xf numFmtId="164" fontId="20" fillId="0" borderId="0" xfId="0" applyNumberFormat="1" applyFont="1" applyAlignment="1" applyProtection="1">
      <alignment horizontal="center" vertical="center"/>
      <protection hidden="1"/>
    </xf>
    <xf numFmtId="164" fontId="20" fillId="0" borderId="40" xfId="0" applyNumberFormat="1" applyFont="1" applyBorder="1" applyAlignment="1" applyProtection="1">
      <alignment horizontal="left" vertical="center"/>
      <protection hidden="1"/>
    </xf>
    <xf numFmtId="164" fontId="20" fillId="0" borderId="39" xfId="0" applyNumberFormat="1" applyFont="1" applyBorder="1" applyAlignment="1" applyProtection="1">
      <alignment horizontal="left" vertical="center"/>
      <protection hidden="1"/>
    </xf>
    <xf numFmtId="164" fontId="21" fillId="2" borderId="38" xfId="0" applyNumberFormat="1" applyFont="1" applyFill="1" applyBorder="1" applyAlignment="1" applyProtection="1">
      <alignment vertical="center"/>
      <protection hidden="1"/>
    </xf>
    <xf numFmtId="164" fontId="21" fillId="2" borderId="1" xfId="0" applyNumberFormat="1" applyFont="1" applyFill="1" applyBorder="1" applyAlignment="1" applyProtection="1">
      <alignment vertical="center"/>
      <protection hidden="1"/>
    </xf>
    <xf numFmtId="164" fontId="21" fillId="2" borderId="41" xfId="0" applyNumberFormat="1" applyFont="1" applyFill="1" applyBorder="1" applyAlignment="1" applyProtection="1">
      <alignment vertical="center"/>
      <protection hidden="1"/>
    </xf>
    <xf numFmtId="164" fontId="21" fillId="0" borderId="42" xfId="0" applyNumberFormat="1" applyFont="1" applyBorder="1" applyAlignment="1" applyProtection="1">
      <alignment horizontal="left" vertical="center"/>
      <protection hidden="1"/>
    </xf>
    <xf numFmtId="164" fontId="21" fillId="0" borderId="11" xfId="0" applyNumberFormat="1" applyFont="1" applyBorder="1" applyAlignment="1" applyProtection="1">
      <alignment horizontal="left" vertical="center"/>
      <protection hidden="1"/>
    </xf>
    <xf numFmtId="164" fontId="21" fillId="0" borderId="41" xfId="0" applyNumberFormat="1" applyFont="1" applyBorder="1" applyAlignment="1" applyProtection="1">
      <alignment horizontal="center" vertical="center"/>
      <protection hidden="1"/>
    </xf>
    <xf numFmtId="164" fontId="21" fillId="0" borderId="1" xfId="0" applyNumberFormat="1" applyFont="1" applyBorder="1" applyAlignment="1" applyProtection="1">
      <alignment horizontal="center" vertical="center"/>
      <protection hidden="1"/>
    </xf>
    <xf numFmtId="164" fontId="21" fillId="0" borderId="38" xfId="0" applyNumberFormat="1" applyFont="1" applyBorder="1" applyAlignment="1" applyProtection="1">
      <alignment horizontal="center" vertical="center"/>
      <protection hidden="1"/>
    </xf>
    <xf numFmtId="164" fontId="21" fillId="0" borderId="39" xfId="0" applyNumberFormat="1" applyFont="1" applyBorder="1" applyAlignment="1" applyProtection="1">
      <alignment vertical="center"/>
      <protection hidden="1"/>
    </xf>
    <xf numFmtId="164" fontId="21" fillId="0" borderId="0" xfId="0" applyNumberFormat="1" applyFont="1" applyAlignment="1" applyProtection="1">
      <alignment vertical="center"/>
      <protection hidden="1"/>
    </xf>
    <xf numFmtId="0" fontId="42" fillId="8" borderId="0" xfId="0" applyFont="1" applyFill="1"/>
    <xf numFmtId="0" fontId="41" fillId="0" borderId="0" xfId="0" applyFont="1"/>
    <xf numFmtId="0" fontId="12" fillId="11" borderId="0" xfId="0" applyFont="1" applyFill="1"/>
    <xf numFmtId="0" fontId="0" fillId="11" borderId="0" xfId="0" applyFill="1"/>
    <xf numFmtId="0" fontId="41" fillId="9" borderId="0" xfId="0" applyFont="1" applyFill="1"/>
    <xf numFmtId="14" fontId="41" fillId="9" borderId="0" xfId="0" applyNumberFormat="1" applyFont="1" applyFill="1"/>
    <xf numFmtId="0" fontId="30" fillId="9" borderId="0" xfId="0" applyFont="1" applyFill="1"/>
    <xf numFmtId="0" fontId="48" fillId="9" borderId="0" xfId="0" applyFont="1" applyFill="1"/>
    <xf numFmtId="0" fontId="41" fillId="9" borderId="0" xfId="0" applyFont="1" applyFill="1" applyAlignment="1">
      <alignment wrapText="1"/>
    </xf>
    <xf numFmtId="0" fontId="0" fillId="9" borderId="0" xfId="0" applyFill="1"/>
    <xf numFmtId="0" fontId="17" fillId="9" borderId="0" xfId="0" applyFont="1" applyFill="1"/>
    <xf numFmtId="0" fontId="41" fillId="9" borderId="0" xfId="0" applyFont="1" applyFill="1" applyAlignment="1">
      <alignment horizontal="right"/>
    </xf>
    <xf numFmtId="0" fontId="41" fillId="9" borderId="0" xfId="0" applyFont="1" applyFill="1" applyAlignment="1">
      <alignment horizontal="left"/>
    </xf>
    <xf numFmtId="0" fontId="14" fillId="9" borderId="0" xfId="0" applyFont="1" applyFill="1"/>
    <xf numFmtId="0" fontId="49" fillId="9" borderId="0" xfId="1" applyFont="1" applyFill="1" applyAlignment="1"/>
    <xf numFmtId="0" fontId="50" fillId="9" borderId="0" xfId="0" applyFont="1" applyFill="1"/>
    <xf numFmtId="0" fontId="42" fillId="9" borderId="0" xfId="3" applyFont="1" applyFill="1"/>
    <xf numFmtId="0" fontId="5" fillId="9" borderId="0" xfId="3" applyFill="1"/>
    <xf numFmtId="0" fontId="43" fillId="9" borderId="0" xfId="3" applyFont="1" applyFill="1"/>
    <xf numFmtId="0" fontId="20" fillId="9" borderId="0" xfId="3" applyFont="1" applyFill="1"/>
    <xf numFmtId="0" fontId="26" fillId="0" borderId="39" xfId="0" applyFont="1" applyBorder="1" applyAlignment="1" applyProtection="1">
      <alignment horizontal="center"/>
      <protection hidden="1"/>
    </xf>
    <xf numFmtId="0" fontId="26" fillId="0" borderId="14" xfId="0" applyFont="1" applyBorder="1" applyAlignment="1" applyProtection="1">
      <alignment horizontal="center"/>
      <protection hidden="1"/>
    </xf>
    <xf numFmtId="1" fontId="21" fillId="8" borderId="30" xfId="0" applyNumberFormat="1" applyFont="1" applyFill="1" applyBorder="1" applyAlignment="1" applyProtection="1">
      <alignment horizontal="center" vertical="center"/>
      <protection locked="0" hidden="1"/>
    </xf>
    <xf numFmtId="9" fontId="21" fillId="8" borderId="43" xfId="0" applyNumberFormat="1" applyFont="1" applyFill="1" applyBorder="1" applyAlignment="1" applyProtection="1">
      <alignment horizontal="center" vertical="center"/>
      <protection locked="0" hidden="1"/>
    </xf>
    <xf numFmtId="3" fontId="27" fillId="0" borderId="21" xfId="0" applyNumberFormat="1" applyFont="1" applyBorder="1" applyProtection="1">
      <protection hidden="1"/>
    </xf>
    <xf numFmtId="3" fontId="28" fillId="0" borderId="21" xfId="0" applyNumberFormat="1" applyFont="1" applyBorder="1" applyProtection="1">
      <protection hidden="1"/>
    </xf>
    <xf numFmtId="3" fontId="27" fillId="8" borderId="21" xfId="0" applyNumberFormat="1" applyFont="1" applyFill="1" applyBorder="1" applyProtection="1">
      <protection locked="0"/>
    </xf>
    <xf numFmtId="3" fontId="27" fillId="8" borderId="23" xfId="0" applyNumberFormat="1" applyFont="1" applyFill="1" applyBorder="1" applyProtection="1">
      <protection locked="0"/>
    </xf>
    <xf numFmtId="3" fontId="27" fillId="0" borderId="23" xfId="0" applyNumberFormat="1" applyFont="1" applyBorder="1"/>
    <xf numFmtId="3" fontId="27" fillId="8" borderId="34" xfId="0" applyNumberFormat="1" applyFont="1" applyFill="1" applyBorder="1" applyProtection="1">
      <protection locked="0"/>
    </xf>
    <xf numFmtId="3" fontId="27" fillId="0" borderId="24" xfId="0" applyNumberFormat="1" applyFont="1" applyBorder="1"/>
    <xf numFmtId="0" fontId="13" fillId="9" borderId="0" xfId="0" applyFont="1" applyFill="1"/>
    <xf numFmtId="14" fontId="20" fillId="9" borderId="0" xfId="0" applyNumberFormat="1" applyFont="1" applyFill="1"/>
    <xf numFmtId="49" fontId="20" fillId="8" borderId="0" xfId="0" applyNumberFormat="1" applyFont="1" applyFill="1"/>
    <xf numFmtId="164" fontId="21" fillId="0" borderId="11" xfId="0" applyNumberFormat="1" applyFont="1" applyBorder="1" applyAlignment="1" applyProtection="1">
      <alignment horizontal="center" vertical="center"/>
      <protection hidden="1"/>
    </xf>
    <xf numFmtId="164" fontId="21" fillId="0" borderId="0" xfId="0" applyNumberFormat="1" applyFont="1" applyAlignment="1" applyProtection="1">
      <alignment horizontal="left" vertical="center"/>
      <protection hidden="1"/>
    </xf>
    <xf numFmtId="0" fontId="25" fillId="9" borderId="0" xfId="0" applyFont="1" applyFill="1"/>
    <xf numFmtId="0" fontId="18" fillId="9" borderId="0" xfId="0" applyFont="1" applyFill="1"/>
    <xf numFmtId="164" fontId="40" fillId="0" borderId="39" xfId="0" applyNumberFormat="1" applyFont="1" applyBorder="1" applyAlignment="1" applyProtection="1">
      <alignment vertical="center"/>
      <protection hidden="1"/>
    </xf>
    <xf numFmtId="0" fontId="40" fillId="0" borderId="0" xfId="0" applyFont="1" applyAlignment="1">
      <alignment horizontal="left" vertical="top" wrapText="1"/>
    </xf>
    <xf numFmtId="0" fontId="25" fillId="9" borderId="0" xfId="0" applyFont="1" applyFill="1" applyAlignment="1">
      <alignment horizontal="left"/>
    </xf>
    <xf numFmtId="0" fontId="40" fillId="0" borderId="0" xfId="0" applyFont="1" applyAlignment="1">
      <alignment vertical="top" wrapText="1"/>
    </xf>
    <xf numFmtId="0" fontId="37" fillId="0" borderId="44" xfId="0" applyFont="1" applyBorder="1"/>
    <xf numFmtId="0" fontId="37" fillId="0" borderId="23" xfId="0" applyFont="1" applyBorder="1"/>
    <xf numFmtId="3" fontId="21" fillId="8" borderId="45" xfId="0" applyNumberFormat="1" applyFont="1" applyFill="1" applyBorder="1" applyAlignment="1">
      <alignment horizontal="center" vertical="center"/>
    </xf>
    <xf numFmtId="3" fontId="21" fillId="8" borderId="43" xfId="0" applyNumberFormat="1" applyFont="1" applyFill="1" applyBorder="1" applyAlignment="1">
      <alignment horizontal="center" vertical="center"/>
    </xf>
    <xf numFmtId="3" fontId="21" fillId="8" borderId="46" xfId="0" applyNumberFormat="1" applyFont="1" applyFill="1" applyBorder="1" applyAlignment="1" applyProtection="1">
      <alignment horizontal="center" vertical="center"/>
      <protection locked="0" hidden="1"/>
    </xf>
    <xf numFmtId="3" fontId="21" fillId="8" borderId="43" xfId="0" applyNumberFormat="1" applyFont="1" applyFill="1" applyBorder="1" applyAlignment="1" applyProtection="1">
      <alignment horizontal="center" vertical="center"/>
      <protection locked="0" hidden="1"/>
    </xf>
    <xf numFmtId="3" fontId="21" fillId="0" borderId="27" xfId="0" applyNumberFormat="1" applyFont="1" applyBorder="1" applyProtection="1">
      <protection hidden="1"/>
    </xf>
    <xf numFmtId="164" fontId="20" fillId="0" borderId="0" xfId="0" applyNumberFormat="1" applyFont="1" applyAlignment="1" applyProtection="1">
      <alignment horizontal="left" vertical="center"/>
      <protection hidden="1"/>
    </xf>
    <xf numFmtId="0" fontId="53" fillId="0" borderId="0" xfId="0" applyFont="1" applyAlignment="1">
      <alignment horizontal="left"/>
    </xf>
    <xf numFmtId="0" fontId="20" fillId="0" borderId="0" xfId="0" applyFont="1" applyAlignment="1" applyProtection="1">
      <alignment horizontal="left" vertical="top" wrapText="1"/>
      <protection locked="0"/>
    </xf>
    <xf numFmtId="0" fontId="47" fillId="6" borderId="0" xfId="0" applyFont="1" applyFill="1"/>
    <xf numFmtId="14" fontId="41" fillId="6" borderId="0" xfId="0" applyNumberFormat="1" applyFont="1" applyFill="1"/>
    <xf numFmtId="0" fontId="30" fillId="6" borderId="0" xfId="0" applyFont="1" applyFill="1"/>
    <xf numFmtId="0" fontId="48" fillId="6" borderId="0" xfId="0" applyFont="1" applyFill="1"/>
    <xf numFmtId="0" fontId="41" fillId="6" borderId="0" xfId="0" applyFont="1" applyFill="1" applyAlignment="1">
      <alignment wrapText="1"/>
    </xf>
    <xf numFmtId="0" fontId="18" fillId="6" borderId="0" xfId="3" applyFont="1" applyFill="1"/>
    <xf numFmtId="0" fontId="20" fillId="6" borderId="0" xfId="3" applyFont="1" applyFill="1"/>
    <xf numFmtId="49" fontId="20" fillId="6" borderId="0" xfId="3" applyNumberFormat="1" applyFont="1" applyFill="1"/>
    <xf numFmtId="0" fontId="49" fillId="6" borderId="0" xfId="1" applyFont="1" applyFill="1" applyAlignment="1"/>
    <xf numFmtId="14" fontId="41" fillId="6" borderId="0" xfId="3" applyNumberFormat="1" applyFont="1" applyFill="1"/>
    <xf numFmtId="0" fontId="41" fillId="6" borderId="0" xfId="3" applyFont="1" applyFill="1"/>
    <xf numFmtId="0" fontId="50" fillId="6" borderId="0" xfId="3" applyFont="1" applyFill="1"/>
    <xf numFmtId="14" fontId="41" fillId="0" borderId="0" xfId="3" applyNumberFormat="1" applyFont="1"/>
    <xf numFmtId="0" fontId="41" fillId="0" borderId="0" xfId="3" applyFont="1"/>
    <xf numFmtId="0" fontId="41" fillId="0" borderId="0" xfId="3" applyFont="1" applyAlignment="1">
      <alignment horizontal="left"/>
    </xf>
    <xf numFmtId="49" fontId="20" fillId="0" borderId="0" xfId="3" applyNumberFormat="1" applyFont="1"/>
    <xf numFmtId="0" fontId="41" fillId="8" borderId="0" xfId="3" applyFont="1" applyFill="1"/>
    <xf numFmtId="0" fontId="20" fillId="8" borderId="0" xfId="3" applyFont="1" applyFill="1"/>
    <xf numFmtId="0" fontId="42" fillId="12" borderId="0" xfId="3" applyFont="1" applyFill="1"/>
    <xf numFmtId="0" fontId="20" fillId="12" borderId="0" xfId="3" applyFont="1" applyFill="1"/>
    <xf numFmtId="0" fontId="21" fillId="2" borderId="3" xfId="3" applyFont="1" applyFill="1" applyBorder="1" applyProtection="1">
      <protection hidden="1"/>
    </xf>
    <xf numFmtId="0" fontId="25" fillId="2" borderId="4" xfId="3" applyFont="1" applyFill="1" applyBorder="1" applyProtection="1">
      <protection hidden="1"/>
    </xf>
    <xf numFmtId="165" fontId="25" fillId="2" borderId="4" xfId="3" applyNumberFormat="1" applyFont="1" applyFill="1" applyBorder="1" applyProtection="1">
      <protection hidden="1"/>
    </xf>
    <xf numFmtId="1" fontId="25" fillId="2" borderId="4" xfId="3" applyNumberFormat="1" applyFont="1" applyFill="1" applyBorder="1" applyProtection="1">
      <protection hidden="1"/>
    </xf>
    <xf numFmtId="0" fontId="20" fillId="2" borderId="4" xfId="3" applyFont="1" applyFill="1" applyBorder="1"/>
    <xf numFmtId="49" fontId="25" fillId="2" borderId="4" xfId="3" applyNumberFormat="1" applyFont="1" applyFill="1" applyBorder="1" applyAlignment="1" applyProtection="1">
      <alignment horizontal="left"/>
      <protection hidden="1"/>
    </xf>
    <xf numFmtId="0" fontId="25" fillId="2" borderId="5" xfId="3" applyFont="1" applyFill="1" applyBorder="1" applyProtection="1">
      <protection hidden="1"/>
    </xf>
    <xf numFmtId="165" fontId="25" fillId="2" borderId="7" xfId="3" applyNumberFormat="1" applyFont="1" applyFill="1" applyBorder="1" applyProtection="1">
      <protection hidden="1"/>
    </xf>
    <xf numFmtId="1" fontId="25" fillId="2" borderId="7" xfId="3" applyNumberFormat="1" applyFont="1" applyFill="1" applyBorder="1" applyProtection="1">
      <protection hidden="1"/>
    </xf>
    <xf numFmtId="0" fontId="25" fillId="2" borderId="7" xfId="3" applyFont="1" applyFill="1" applyBorder="1" applyProtection="1">
      <protection hidden="1"/>
    </xf>
    <xf numFmtId="49" fontId="25" fillId="2" borderId="7" xfId="3" applyNumberFormat="1" applyFont="1" applyFill="1" applyBorder="1" applyProtection="1">
      <protection hidden="1"/>
    </xf>
    <xf numFmtId="0" fontId="25" fillId="2" borderId="8" xfId="3" applyFont="1" applyFill="1" applyBorder="1" applyProtection="1">
      <protection hidden="1"/>
    </xf>
    <xf numFmtId="0" fontId="36" fillId="7" borderId="0" xfId="3" applyFont="1" applyFill="1"/>
    <xf numFmtId="0" fontId="37" fillId="7" borderId="0" xfId="3" applyFont="1" applyFill="1"/>
    <xf numFmtId="0" fontId="26" fillId="0" borderId="9" xfId="3" applyFont="1" applyBorder="1" applyAlignment="1" applyProtection="1">
      <alignment horizontal="center"/>
      <protection hidden="1"/>
    </xf>
    <xf numFmtId="0" fontId="26" fillId="0" borderId="10" xfId="3" applyFont="1" applyBorder="1" applyProtection="1">
      <protection hidden="1"/>
    </xf>
    <xf numFmtId="0" fontId="26" fillId="0" borderId="4" xfId="3" applyFont="1" applyBorder="1" applyAlignment="1" applyProtection="1">
      <alignment horizontal="left"/>
      <protection hidden="1"/>
    </xf>
    <xf numFmtId="0" fontId="37" fillId="0" borderId="21" xfId="3" applyFont="1" applyBorder="1"/>
    <xf numFmtId="0" fontId="26" fillId="0" borderId="12" xfId="3" applyFont="1" applyBorder="1" applyAlignment="1" applyProtection="1">
      <alignment horizontal="center"/>
      <protection hidden="1"/>
    </xf>
    <xf numFmtId="0" fontId="26" fillId="0" borderId="11" xfId="3" applyFont="1" applyBorder="1" applyProtection="1">
      <protection hidden="1"/>
    </xf>
    <xf numFmtId="0" fontId="26" fillId="0" borderId="0" xfId="3" applyFont="1" applyAlignment="1" applyProtection="1">
      <alignment horizontal="center"/>
      <protection hidden="1"/>
    </xf>
    <xf numFmtId="0" fontId="29" fillId="0" borderId="13" xfId="3" applyFont="1" applyBorder="1" applyAlignment="1" applyProtection="1">
      <alignment horizontal="center"/>
      <protection hidden="1"/>
    </xf>
    <xf numFmtId="165" fontId="26" fillId="0" borderId="11" xfId="3" applyNumberFormat="1" applyFont="1" applyBorder="1" applyAlignment="1" applyProtection="1">
      <alignment horizontal="center"/>
      <protection hidden="1"/>
    </xf>
    <xf numFmtId="1" fontId="26" fillId="0" borderId="11" xfId="3" applyNumberFormat="1" applyFont="1" applyBorder="1" applyAlignment="1" applyProtection="1">
      <alignment horizontal="center"/>
      <protection hidden="1"/>
    </xf>
    <xf numFmtId="49" fontId="26" fillId="0" borderId="14" xfId="3" applyNumberFormat="1" applyFont="1" applyBorder="1" applyAlignment="1" applyProtection="1">
      <alignment vertical="top" wrapText="1"/>
      <protection hidden="1"/>
    </xf>
    <xf numFmtId="0" fontId="26" fillId="0" borderId="13" xfId="3" applyFont="1" applyBorder="1" applyAlignment="1" applyProtection="1">
      <alignment horizontal="center"/>
      <protection hidden="1"/>
    </xf>
    <xf numFmtId="0" fontId="26" fillId="0" borderId="15" xfId="3" applyFont="1" applyBorder="1" applyAlignment="1" applyProtection="1">
      <alignment horizontal="center"/>
      <protection hidden="1"/>
    </xf>
    <xf numFmtId="0" fontId="26" fillId="0" borderId="16" xfId="3" applyFont="1" applyBorder="1" applyAlignment="1" applyProtection="1">
      <alignment horizontal="center"/>
      <protection hidden="1"/>
    </xf>
    <xf numFmtId="165" fontId="26" fillId="0" borderId="16" xfId="3" applyNumberFormat="1" applyFont="1" applyBorder="1" applyAlignment="1" applyProtection="1">
      <alignment horizontal="center"/>
      <protection hidden="1"/>
    </xf>
    <xf numFmtId="1" fontId="26" fillId="0" borderId="16" xfId="3" applyNumberFormat="1" applyFont="1" applyBorder="1" applyAlignment="1" applyProtection="1">
      <alignment horizontal="center"/>
      <protection hidden="1"/>
    </xf>
    <xf numFmtId="49" fontId="26" fillId="0" borderId="16" xfId="3" applyNumberFormat="1" applyFont="1" applyBorder="1" applyAlignment="1" applyProtection="1">
      <alignment horizontal="center"/>
      <protection hidden="1"/>
    </xf>
    <xf numFmtId="1" fontId="26" fillId="0" borderId="7" xfId="3" applyNumberFormat="1" applyFont="1" applyBorder="1" applyAlignment="1" applyProtection="1">
      <alignment horizontal="center"/>
      <protection hidden="1"/>
    </xf>
    <xf numFmtId="0" fontId="26" fillId="0" borderId="8" xfId="3" applyFont="1" applyBorder="1" applyAlignment="1" applyProtection="1">
      <alignment horizontal="center"/>
      <protection hidden="1"/>
    </xf>
    <xf numFmtId="0" fontId="27" fillId="0" borderId="20" xfId="3" applyFont="1" applyBorder="1" applyAlignment="1" applyProtection="1">
      <alignment horizontal="center"/>
      <protection locked="0"/>
    </xf>
    <xf numFmtId="0" fontId="27" fillId="8" borderId="21" xfId="3" applyFont="1" applyFill="1" applyBorder="1" applyProtection="1">
      <protection locked="0"/>
    </xf>
    <xf numFmtId="49" fontId="27" fillId="8" borderId="34" xfId="3" applyNumberFormat="1" applyFont="1" applyFill="1" applyBorder="1" applyProtection="1">
      <protection locked="0"/>
    </xf>
    <xf numFmtId="49" fontId="27" fillId="8" borderId="34" xfId="3" applyNumberFormat="1" applyFont="1" applyFill="1" applyBorder="1" applyAlignment="1" applyProtection="1">
      <alignment horizontal="left" wrapText="1" shrinkToFit="1"/>
      <protection locked="0"/>
    </xf>
    <xf numFmtId="1" fontId="27" fillId="8" borderId="34" xfId="3" applyNumberFormat="1" applyFont="1" applyFill="1" applyBorder="1" applyProtection="1">
      <protection locked="0"/>
    </xf>
    <xf numFmtId="0" fontId="27" fillId="8" borderId="35" xfId="3" applyFont="1" applyFill="1" applyBorder="1" applyAlignment="1" applyProtection="1">
      <alignment horizontal="left" vertical="top" wrapText="1" shrinkToFit="1"/>
      <protection locked="0"/>
    </xf>
    <xf numFmtId="0" fontId="27" fillId="8" borderId="21" xfId="3" applyFont="1" applyFill="1" applyBorder="1" applyAlignment="1" applyProtection="1">
      <alignment horizontal="left" vertical="top"/>
      <protection locked="0"/>
    </xf>
    <xf numFmtId="0" fontId="40" fillId="4" borderId="0" xfId="3" applyFont="1" applyFill="1"/>
    <xf numFmtId="49" fontId="27" fillId="8" borderId="34" xfId="3" applyNumberFormat="1" applyFont="1" applyFill="1" applyBorder="1" applyAlignment="1" applyProtection="1">
      <alignment horizontal="left" vertical="top" wrapText="1" shrinkToFit="1"/>
      <protection locked="0"/>
    </xf>
    <xf numFmtId="1" fontId="27" fillId="8" borderId="21" xfId="3" applyNumberFormat="1" applyFont="1" applyFill="1" applyBorder="1" applyAlignment="1" applyProtection="1">
      <alignment vertical="top"/>
      <protection locked="0"/>
    </xf>
    <xf numFmtId="0" fontId="27" fillId="8" borderId="21" xfId="3" applyFont="1" applyFill="1" applyBorder="1" applyAlignment="1" applyProtection="1">
      <alignment horizontal="left" vertical="top" wrapText="1" shrinkToFit="1"/>
      <protection locked="0"/>
    </xf>
    <xf numFmtId="1" fontId="27" fillId="8" borderId="34" xfId="3" applyNumberFormat="1" applyFont="1" applyFill="1" applyBorder="1" applyAlignment="1" applyProtection="1">
      <alignment vertical="top" wrapText="1" shrinkToFit="1"/>
      <protection locked="0"/>
    </xf>
    <xf numFmtId="0" fontId="27" fillId="0" borderId="22" xfId="3" applyFont="1" applyBorder="1" applyAlignment="1">
      <alignment horizontal="center"/>
    </xf>
    <xf numFmtId="0" fontId="27" fillId="0" borderId="23" xfId="3" applyFont="1" applyBorder="1"/>
    <xf numFmtId="165" fontId="28" fillId="0" borderId="23" xfId="3" applyNumberFormat="1" applyFont="1" applyBorder="1" applyProtection="1">
      <protection hidden="1"/>
    </xf>
    <xf numFmtId="1" fontId="28" fillId="0" borderId="23" xfId="3" applyNumberFormat="1" applyFont="1" applyBorder="1"/>
    <xf numFmtId="1" fontId="27" fillId="0" borderId="23" xfId="3" applyNumberFormat="1" applyFont="1" applyBorder="1"/>
    <xf numFmtId="1" fontId="27" fillId="0" borderId="24" xfId="3" applyNumberFormat="1" applyFont="1" applyBorder="1"/>
    <xf numFmtId="49" fontId="27" fillId="0" borderId="24" xfId="3" applyNumberFormat="1" applyFont="1" applyBorder="1"/>
    <xf numFmtId="0" fontId="27" fillId="0" borderId="25" xfId="3" applyFont="1" applyBorder="1"/>
    <xf numFmtId="0" fontId="21" fillId="0" borderId="26" xfId="3" applyFont="1" applyBorder="1" applyAlignment="1">
      <alignment horizontal="center"/>
    </xf>
    <xf numFmtId="0" fontId="21" fillId="0" borderId="27" xfId="3" applyFont="1" applyBorder="1" applyProtection="1">
      <protection hidden="1"/>
    </xf>
    <xf numFmtId="165" fontId="21" fillId="0" borderId="27" xfId="3" applyNumberFormat="1" applyFont="1" applyBorder="1" applyProtection="1">
      <protection hidden="1"/>
    </xf>
    <xf numFmtId="1" fontId="21" fillId="0" borderId="27" xfId="3" applyNumberFormat="1" applyFont="1" applyBorder="1" applyProtection="1">
      <protection hidden="1"/>
    </xf>
    <xf numFmtId="1" fontId="21" fillId="0" borderId="28" xfId="3" applyNumberFormat="1" applyFont="1" applyBorder="1" applyProtection="1">
      <protection hidden="1"/>
    </xf>
    <xf numFmtId="49" fontId="21" fillId="0" borderId="28" xfId="3" applyNumberFormat="1" applyFont="1" applyBorder="1"/>
    <xf numFmtId="1" fontId="21" fillId="0" borderId="28" xfId="3" applyNumberFormat="1" applyFont="1" applyBorder="1"/>
    <xf numFmtId="0" fontId="21" fillId="0" borderId="29" xfId="3" applyFont="1" applyBorder="1"/>
    <xf numFmtId="49" fontId="40" fillId="0" borderId="0" xfId="3" applyNumberFormat="1" applyFont="1"/>
    <xf numFmtId="0" fontId="55" fillId="0" borderId="0" xfId="0" applyFont="1"/>
    <xf numFmtId="0" fontId="20" fillId="0" borderId="0" xfId="8" applyFont="1"/>
    <xf numFmtId="0" fontId="31" fillId="13" borderId="0" xfId="8" applyFont="1" applyFill="1"/>
    <xf numFmtId="0" fontId="30" fillId="0" borderId="0" xfId="8" applyFont="1"/>
    <xf numFmtId="0" fontId="45" fillId="0" borderId="0" xfId="0" applyFont="1" applyAlignment="1">
      <alignment horizontal="left"/>
    </xf>
    <xf numFmtId="0" fontId="20" fillId="0" borderId="1" xfId="0" applyFont="1" applyBorder="1" applyAlignment="1" applyProtection="1">
      <alignment horizontal="left"/>
      <protection locked="0"/>
    </xf>
    <xf numFmtId="0" fontId="20" fillId="0" borderId="1" xfId="0" applyFont="1" applyBorder="1" applyAlignment="1" applyProtection="1">
      <alignment horizontal="left" vertical="top" wrapText="1"/>
      <protection locked="0"/>
    </xf>
    <xf numFmtId="0" fontId="24" fillId="0" borderId="1" xfId="0" applyFont="1" applyBorder="1" applyAlignment="1" applyProtection="1">
      <alignment horizontal="center"/>
      <protection locked="0"/>
    </xf>
    <xf numFmtId="0" fontId="52" fillId="0" borderId="0" xfId="0" applyFont="1" applyAlignment="1">
      <alignment horizontal="left" wrapText="1"/>
    </xf>
    <xf numFmtId="0" fontId="24" fillId="0" borderId="1" xfId="0" applyFont="1" applyBorder="1" applyAlignment="1" applyProtection="1">
      <alignment horizontal="left"/>
      <protection locked="0"/>
    </xf>
    <xf numFmtId="14" fontId="51" fillId="0" borderId="1" xfId="0" applyNumberFormat="1" applyFont="1" applyBorder="1" applyAlignment="1" applyProtection="1">
      <alignment horizontal="left"/>
      <protection locked="0"/>
    </xf>
    <xf numFmtId="14" fontId="20" fillId="0" borderId="1" xfId="0" applyNumberFormat="1" applyFont="1" applyBorder="1" applyAlignment="1" applyProtection="1">
      <alignment horizontal="left"/>
      <protection locked="0"/>
    </xf>
    <xf numFmtId="0" fontId="20" fillId="0" borderId="1" xfId="0" applyFont="1" applyBorder="1" applyAlignment="1" applyProtection="1">
      <alignment horizontal="left" vertical="center" wrapText="1"/>
      <protection locked="0"/>
    </xf>
    <xf numFmtId="0" fontId="25" fillId="4" borderId="0" xfId="0" applyFont="1" applyFill="1" applyAlignment="1">
      <alignment horizontal="center"/>
    </xf>
    <xf numFmtId="0" fontId="14" fillId="6" borderId="0" xfId="0" applyFont="1" applyFill="1" applyAlignment="1">
      <alignment horizontal="left" wrapText="1"/>
    </xf>
    <xf numFmtId="0" fontId="49" fillId="6" borderId="0" xfId="1" applyFont="1" applyFill="1" applyAlignment="1" applyProtection="1">
      <alignment horizontal="left"/>
      <protection locked="0"/>
    </xf>
    <xf numFmtId="0" fontId="24" fillId="0" borderId="0" xfId="0" applyFont="1" applyAlignment="1">
      <alignment horizontal="left" wrapText="1"/>
    </xf>
    <xf numFmtId="0" fontId="44" fillId="0" borderId="0" xfId="0" applyFont="1" applyAlignment="1">
      <alignment horizontal="left"/>
    </xf>
    <xf numFmtId="164" fontId="21" fillId="0" borderId="39" xfId="0" applyNumberFormat="1" applyFont="1" applyBorder="1" applyAlignment="1" applyProtection="1">
      <alignment horizontal="center" vertical="center"/>
      <protection hidden="1"/>
    </xf>
    <xf numFmtId="164" fontId="21" fillId="0" borderId="0" xfId="0" applyNumberFormat="1" applyFont="1" applyAlignment="1" applyProtection="1">
      <alignment horizontal="center" vertical="center"/>
      <protection hidden="1"/>
    </xf>
    <xf numFmtId="164" fontId="21" fillId="0" borderId="11" xfId="0" applyNumberFormat="1" applyFont="1" applyBorder="1" applyAlignment="1" applyProtection="1">
      <alignment horizontal="center" vertical="center"/>
      <protection hidden="1"/>
    </xf>
    <xf numFmtId="164" fontId="21" fillId="2" borderId="37" xfId="0" applyNumberFormat="1" applyFont="1" applyFill="1" applyBorder="1" applyAlignment="1" applyProtection="1">
      <alignment horizontal="center" vertical="center" wrapText="1"/>
      <protection hidden="1"/>
    </xf>
    <xf numFmtId="164" fontId="21" fillId="2" borderId="42" xfId="0" applyNumberFormat="1" applyFont="1" applyFill="1" applyBorder="1" applyAlignment="1" applyProtection="1">
      <alignment horizontal="center" vertical="center" wrapText="1"/>
      <protection hidden="1"/>
    </xf>
    <xf numFmtId="164" fontId="21" fillId="2" borderId="0" xfId="0" applyNumberFormat="1" applyFont="1" applyFill="1" applyAlignment="1" applyProtection="1">
      <alignment horizontal="center" vertical="center" wrapText="1"/>
      <protection hidden="1"/>
    </xf>
    <xf numFmtId="164" fontId="21" fillId="2" borderId="11" xfId="0" applyNumberFormat="1" applyFont="1" applyFill="1" applyBorder="1" applyAlignment="1" applyProtection="1">
      <alignment horizontal="center" vertical="center" wrapText="1"/>
      <protection hidden="1"/>
    </xf>
    <xf numFmtId="164" fontId="21" fillId="2" borderId="40" xfId="0" applyNumberFormat="1" applyFont="1" applyFill="1" applyBorder="1" applyAlignment="1" applyProtection="1">
      <alignment horizontal="center" vertical="center"/>
      <protection hidden="1"/>
    </xf>
    <xf numFmtId="164" fontId="21" fillId="2" borderId="37" xfId="0" applyNumberFormat="1" applyFont="1" applyFill="1" applyBorder="1" applyAlignment="1" applyProtection="1">
      <alignment horizontal="center" vertical="center"/>
      <protection hidden="1"/>
    </xf>
    <xf numFmtId="164" fontId="21" fillId="2" borderId="42" xfId="0" applyNumberFormat="1" applyFont="1" applyFill="1" applyBorder="1" applyAlignment="1" applyProtection="1">
      <alignment horizontal="center" vertical="center"/>
      <protection hidden="1"/>
    </xf>
    <xf numFmtId="0" fontId="14" fillId="9" borderId="0" xfId="0" applyFont="1" applyFill="1" applyAlignment="1">
      <alignment horizontal="left" wrapText="1"/>
    </xf>
    <xf numFmtId="0" fontId="19" fillId="9" borderId="0" xfId="1" applyFill="1" applyAlignment="1" applyProtection="1">
      <alignment horizontal="left"/>
    </xf>
    <xf numFmtId="0" fontId="19" fillId="9" borderId="0" xfId="1" applyFill="1" applyAlignment="1">
      <alignment horizontal="left"/>
    </xf>
    <xf numFmtId="0" fontId="49" fillId="9" borderId="0" xfId="1" applyFont="1" applyFill="1" applyAlignment="1">
      <alignment horizontal="left"/>
    </xf>
    <xf numFmtId="0" fontId="29" fillId="0" borderId="47" xfId="0" applyFont="1" applyBorder="1" applyAlignment="1" applyProtection="1">
      <alignment horizontal="center" wrapText="1"/>
      <protection hidden="1"/>
    </xf>
    <xf numFmtId="0" fontId="29" fillId="0" borderId="48" xfId="0" applyFont="1" applyBorder="1" applyAlignment="1" applyProtection="1">
      <alignment horizontal="center" wrapText="1"/>
      <protection hidden="1"/>
    </xf>
    <xf numFmtId="1" fontId="26" fillId="0" borderId="49" xfId="0" applyNumberFormat="1" applyFont="1" applyBorder="1" applyAlignment="1" applyProtection="1">
      <alignment horizontal="center" vertical="top" wrapText="1"/>
      <protection hidden="1"/>
    </xf>
    <xf numFmtId="1" fontId="26" fillId="0" borderId="14" xfId="0" applyNumberFormat="1" applyFont="1" applyBorder="1" applyAlignment="1" applyProtection="1">
      <alignment horizontal="center" vertical="top" wrapText="1"/>
      <protection hidden="1"/>
    </xf>
    <xf numFmtId="0" fontId="29" fillId="0" borderId="50" xfId="0" applyFont="1" applyBorder="1" applyAlignment="1" applyProtection="1">
      <alignment horizontal="center"/>
      <protection hidden="1"/>
    </xf>
    <xf numFmtId="0" fontId="29" fillId="0" borderId="10" xfId="0" applyFont="1" applyBorder="1" applyAlignment="1" applyProtection="1">
      <alignment horizontal="center"/>
      <protection hidden="1"/>
    </xf>
    <xf numFmtId="0" fontId="29" fillId="0" borderId="38" xfId="0" applyFont="1" applyBorder="1" applyAlignment="1" applyProtection="1">
      <alignment horizontal="center"/>
      <protection hidden="1"/>
    </xf>
    <xf numFmtId="0" fontId="29" fillId="0" borderId="41" xfId="0" applyFont="1" applyBorder="1" applyAlignment="1" applyProtection="1">
      <alignment horizontal="center"/>
      <protection hidden="1"/>
    </xf>
    <xf numFmtId="0" fontId="29" fillId="0" borderId="4" xfId="0" applyFont="1" applyBorder="1" applyAlignment="1" applyProtection="1">
      <alignment horizontal="center"/>
      <protection hidden="1"/>
    </xf>
    <xf numFmtId="0" fontId="29" fillId="0" borderId="1" xfId="0" applyFont="1" applyBorder="1" applyAlignment="1" applyProtection="1">
      <alignment horizontal="center"/>
      <protection hidden="1"/>
    </xf>
    <xf numFmtId="49" fontId="29" fillId="0" borderId="49" xfId="0" applyNumberFormat="1" applyFont="1" applyBorder="1" applyAlignment="1" applyProtection="1">
      <alignment horizontal="center" vertical="top" wrapText="1"/>
      <protection hidden="1"/>
    </xf>
    <xf numFmtId="49" fontId="29" fillId="0" borderId="14" xfId="0" applyNumberFormat="1" applyFont="1" applyBorder="1" applyAlignment="1" applyProtection="1">
      <alignment horizontal="center" vertical="top" wrapText="1"/>
      <protection hidden="1"/>
    </xf>
    <xf numFmtId="165" fontId="29" fillId="0" borderId="49" xfId="0" applyNumberFormat="1" applyFont="1" applyBorder="1" applyAlignment="1" applyProtection="1">
      <alignment horizontal="center" vertical="top" wrapText="1"/>
      <protection hidden="1"/>
    </xf>
    <xf numFmtId="165" fontId="29" fillId="0" borderId="14" xfId="0" applyNumberFormat="1" applyFont="1" applyBorder="1" applyAlignment="1" applyProtection="1">
      <alignment horizontal="center" vertical="top" wrapText="1"/>
      <protection hidden="1"/>
    </xf>
    <xf numFmtId="0" fontId="29" fillId="0" borderId="49" xfId="0" applyFont="1" applyBorder="1" applyAlignment="1" applyProtection="1">
      <alignment horizontal="center" vertical="top" wrapText="1"/>
      <protection hidden="1"/>
    </xf>
    <xf numFmtId="0" fontId="29" fillId="0" borderId="14" xfId="0" applyFont="1" applyBorder="1" applyAlignment="1" applyProtection="1">
      <alignment horizontal="center" vertical="top" wrapText="1"/>
      <protection hidden="1"/>
    </xf>
    <xf numFmtId="0" fontId="26" fillId="0" borderId="40" xfId="0" applyFont="1" applyBorder="1" applyAlignment="1" applyProtection="1">
      <alignment horizontal="center"/>
      <protection hidden="1"/>
    </xf>
    <xf numFmtId="0" fontId="26" fillId="0" borderId="42" xfId="0" applyFont="1" applyBorder="1" applyAlignment="1" applyProtection="1">
      <alignment horizontal="center"/>
      <protection hidden="1"/>
    </xf>
    <xf numFmtId="0" fontId="29" fillId="0" borderId="50" xfId="0" applyFont="1" applyBorder="1" applyAlignment="1" applyProtection="1">
      <alignment horizontal="center" vertical="center" wrapText="1"/>
      <protection hidden="1"/>
    </xf>
    <xf numFmtId="0" fontId="29" fillId="0" borderId="39" xfId="0" applyFont="1" applyBorder="1" applyAlignment="1" applyProtection="1">
      <alignment horizontal="center" vertical="center"/>
      <protection hidden="1"/>
    </xf>
    <xf numFmtId="0" fontId="29" fillId="0" borderId="38" xfId="0" applyFont="1" applyBorder="1" applyAlignment="1" applyProtection="1">
      <alignment horizontal="center" vertical="center"/>
      <protection hidden="1"/>
    </xf>
    <xf numFmtId="49" fontId="29" fillId="0" borderId="49" xfId="3" applyNumberFormat="1" applyFont="1" applyBorder="1" applyAlignment="1" applyProtection="1">
      <alignment horizontal="center" vertical="top" wrapText="1"/>
      <protection hidden="1"/>
    </xf>
    <xf numFmtId="49" fontId="29" fillId="0" borderId="14" xfId="3" applyNumberFormat="1" applyFont="1" applyBorder="1" applyAlignment="1" applyProtection="1">
      <alignment horizontal="center" vertical="top" wrapText="1"/>
      <protection hidden="1"/>
    </xf>
    <xf numFmtId="1" fontId="26" fillId="0" borderId="49" xfId="3" applyNumberFormat="1" applyFont="1" applyBorder="1" applyAlignment="1" applyProtection="1">
      <alignment horizontal="center" vertical="top" wrapText="1"/>
      <protection hidden="1"/>
    </xf>
    <xf numFmtId="1" fontId="26" fillId="0" borderId="14" xfId="3" applyNumberFormat="1" applyFont="1" applyBorder="1" applyAlignment="1" applyProtection="1">
      <alignment horizontal="center" vertical="top" wrapText="1"/>
      <protection hidden="1"/>
    </xf>
    <xf numFmtId="14" fontId="21" fillId="8" borderId="6" xfId="3" applyNumberFormat="1" applyFont="1" applyFill="1" applyBorder="1" applyAlignment="1" applyProtection="1">
      <alignment horizontal="left"/>
      <protection hidden="1"/>
    </xf>
    <xf numFmtId="0" fontId="5" fillId="0" borderId="7" xfId="3" applyBorder="1" applyAlignment="1">
      <alignment horizontal="left"/>
    </xf>
    <xf numFmtId="49" fontId="29" fillId="0" borderId="49" xfId="3" applyNumberFormat="1" applyFont="1" applyBorder="1" applyAlignment="1" applyProtection="1">
      <alignment horizontal="center" vertical="top" wrapText="1" shrinkToFit="1"/>
      <protection locked="0"/>
    </xf>
    <xf numFmtId="49" fontId="29" fillId="0" borderId="14" xfId="3" applyNumberFormat="1" applyFont="1" applyBorder="1" applyAlignment="1" applyProtection="1">
      <alignment horizontal="center" vertical="top" wrapText="1" shrinkToFit="1"/>
      <protection locked="0"/>
    </xf>
    <xf numFmtId="0" fontId="20" fillId="0" borderId="0" xfId="0" applyFont="1" applyAlignment="1">
      <alignment horizontal="left" wrapText="1"/>
    </xf>
    <xf numFmtId="0" fontId="20" fillId="0" borderId="0" xfId="0" applyFont="1" applyAlignment="1">
      <alignment horizontal="left" vertical="top" wrapText="1"/>
    </xf>
    <xf numFmtId="0" fontId="40" fillId="0" borderId="0" xfId="0" applyFont="1" applyAlignment="1">
      <alignment horizontal="left" vertical="top" wrapText="1"/>
    </xf>
    <xf numFmtId="0" fontId="5" fillId="0" borderId="1" xfId="0" applyFont="1" applyBorder="1" applyAlignment="1" applyProtection="1">
      <alignment horizontal="left"/>
      <protection locked="0"/>
    </xf>
    <xf numFmtId="0" fontId="5" fillId="0" borderId="51" xfId="0" applyFont="1" applyBorder="1" applyAlignment="1" applyProtection="1">
      <alignment horizontal="left"/>
      <protection locked="0"/>
    </xf>
  </cellXfs>
  <cellStyles count="9">
    <cellStyle name="Hyperlinkki" xfId="1" builtinId="8"/>
    <cellStyle name="Musta" xfId="2" xr:uid="{BF049E3B-B83D-4D87-876F-768715AB53BE}"/>
    <cellStyle name="Normaali" xfId="0" builtinId="0"/>
    <cellStyle name="Normaali 2" xfId="3" xr:uid="{7EF5C442-949F-4F6F-A521-FD14E2AC2C2E}"/>
    <cellStyle name="Normal 2" xfId="8" xr:uid="{4DF9934E-00F6-4998-8D18-024D109B70DD}"/>
    <cellStyle name="Normal_Sheet1" xfId="4" xr:uid="{C33D6338-FC52-4748-9409-2FACF2293E33}"/>
    <cellStyle name="Normal_Sheet2" xfId="5" xr:uid="{9C30362E-7E7C-4D19-98C0-BB4B420009CA}"/>
    <cellStyle name="Normal_Sheet3" xfId="6" xr:uid="{BCCC01E7-39D4-4AA0-A9F4-837D6F01C1BE}"/>
    <cellStyle name="sininen" xfId="7" xr:uid="{D2983ECA-E201-41EB-8FD9-832CF192B41B}"/>
  </cellStyles>
  <dxfs count="42">
    <dxf>
      <font>
        <condense val="0"/>
        <extend val="0"/>
        <color indexed="9"/>
      </font>
    </dxf>
    <dxf>
      <font>
        <color theme="0"/>
      </font>
    </dxf>
    <dxf>
      <font>
        <b val="0"/>
        <i val="0"/>
      </font>
    </dxf>
    <dxf>
      <font>
        <color theme="0"/>
      </font>
    </dxf>
    <dxf>
      <font>
        <color theme="0"/>
      </font>
    </dxf>
    <dxf>
      <font>
        <b val="0"/>
        <i val="0"/>
        <strike val="0"/>
        <condense val="0"/>
        <extend val="0"/>
        <outline val="0"/>
        <shadow val="0"/>
        <u val="none"/>
        <vertAlign val="baseline"/>
        <sz val="11"/>
        <color indexed="8"/>
        <name val="Calibri"/>
        <scheme val="none"/>
      </font>
      <fill>
        <patternFill patternType="none">
          <fgColor indexed="64"/>
          <bgColor indexed="65"/>
        </patternFill>
      </fill>
      <alignment horizontal="general" vertical="bottom" textRotation="0" wrapText="0" indent="0" justifyLastLine="0" shrinkToFit="0" readingOrder="0"/>
      <border diagonalUp="0" diagonalDown="0">
        <left style="thin">
          <color indexed="22"/>
        </left>
        <right style="thin">
          <color indexed="22"/>
        </right>
        <top style="thin">
          <color indexed="22"/>
        </top>
        <bottom style="thin">
          <color indexed="22"/>
        </bottom>
      </border>
    </dxf>
    <dxf>
      <border outline="0">
        <bottom style="thin">
          <color indexed="22"/>
        </bottom>
      </border>
    </dxf>
    <dxf>
      <font>
        <b val="0"/>
        <i val="0"/>
        <strike val="0"/>
        <condense val="0"/>
        <extend val="0"/>
        <outline val="0"/>
        <shadow val="0"/>
        <u val="none"/>
        <vertAlign val="baseline"/>
        <sz val="11"/>
        <color indexed="8"/>
        <name val="Calibri"/>
        <scheme val="none"/>
      </font>
      <fill>
        <patternFill patternType="none">
          <fgColor indexed="64"/>
          <bgColor indexed="65"/>
        </patternFill>
      </fill>
      <alignment horizontal="general" vertical="bottom" textRotation="0" wrapText="0" indent="0" justifyLastLine="0" shrinkToFit="0" readingOrder="0"/>
    </dxf>
    <dxf>
      <font>
        <b/>
        <i val="0"/>
        <strike val="0"/>
        <condense val="0"/>
        <extend val="0"/>
        <outline val="0"/>
        <shadow val="0"/>
        <u val="none"/>
        <vertAlign val="baseline"/>
        <sz val="11"/>
        <color auto="1"/>
        <name val="Calibri"/>
        <scheme val="minor"/>
      </font>
      <fill>
        <patternFill>
          <fgColor indexed="64"/>
          <bgColor theme="8" tint="0.59999389629810485"/>
        </patternFill>
      </fill>
    </dxf>
    <dxf>
      <font>
        <b val="0"/>
        <i val="0"/>
        <strike val="0"/>
        <condense val="0"/>
        <extend val="0"/>
        <outline val="0"/>
        <shadow val="0"/>
        <u val="none"/>
        <vertAlign val="baseline"/>
        <sz val="11"/>
        <color theme="3" tint="0.39997558519241921"/>
        <name val="Calibri"/>
        <scheme val="none"/>
      </font>
      <fill>
        <patternFill patternType="none">
          <fgColor indexed="64"/>
          <bgColor indexed="65"/>
        </patternFill>
      </fill>
      <alignment horizontal="general" vertical="bottom" textRotation="0" wrapText="0" indent="0" justifyLastLine="0" shrinkToFit="0" readingOrder="0"/>
      <border diagonalUp="0" diagonalDown="0">
        <left style="thin">
          <color indexed="22"/>
        </left>
        <right style="thin">
          <color indexed="22"/>
        </right>
        <top style="thin">
          <color indexed="22"/>
        </top>
        <bottom style="thin">
          <color indexed="22"/>
        </bottom>
      </border>
    </dxf>
    <dxf>
      <border outline="0">
        <bottom style="thin">
          <color indexed="22"/>
        </bottom>
      </border>
    </dxf>
    <dxf>
      <font>
        <b val="0"/>
        <i val="0"/>
        <strike val="0"/>
        <condense val="0"/>
        <extend val="0"/>
        <outline val="0"/>
        <shadow val="0"/>
        <u val="none"/>
        <vertAlign val="baseline"/>
        <sz val="11"/>
        <color theme="3" tint="0.39997558519241921"/>
        <name val="Calibri"/>
        <scheme val="none"/>
      </font>
      <fill>
        <patternFill patternType="none">
          <fgColor indexed="64"/>
          <bgColor indexed="65"/>
        </patternFill>
      </fill>
      <alignment horizontal="general" vertical="bottom" textRotation="0" wrapText="0" indent="0" justifyLastLine="0" shrinkToFit="0" readingOrder="0"/>
    </dxf>
    <dxf>
      <font>
        <b/>
        <i val="0"/>
        <strike val="0"/>
        <condense val="0"/>
        <extend val="0"/>
        <outline val="0"/>
        <shadow val="0"/>
        <u val="none"/>
        <vertAlign val="baseline"/>
        <sz val="11"/>
        <color theme="3" tint="0.39997558519241921"/>
        <name val="Calibri"/>
        <scheme val="minor"/>
      </font>
      <fill>
        <patternFill patternType="solid">
          <fgColor indexed="64"/>
          <bgColor theme="3" tint="0.79998168889431442"/>
        </patternFill>
      </fill>
    </dxf>
    <dxf>
      <font>
        <b val="0"/>
        <i val="0"/>
        <strike val="0"/>
        <condense val="0"/>
        <extend val="0"/>
        <outline val="0"/>
        <shadow val="0"/>
        <u val="none"/>
        <vertAlign val="baseline"/>
        <sz val="11"/>
        <color theme="3" tint="0.39997558519241921"/>
        <name val="Calibri"/>
        <scheme val="minor"/>
      </font>
    </dxf>
    <dxf>
      <font>
        <b val="0"/>
        <i val="0"/>
        <strike val="0"/>
        <condense val="0"/>
        <extend val="0"/>
        <outline val="0"/>
        <shadow val="0"/>
        <u val="none"/>
        <vertAlign val="baseline"/>
        <sz val="11"/>
        <color theme="3" tint="0.39997558519241921"/>
        <name val="Calibri"/>
        <scheme val="minor"/>
      </font>
    </dxf>
    <dxf>
      <font>
        <b/>
        <i val="0"/>
        <strike val="0"/>
        <condense val="0"/>
        <extend val="0"/>
        <outline val="0"/>
        <shadow val="0"/>
        <u val="none"/>
        <vertAlign val="baseline"/>
        <sz val="11"/>
        <color theme="3" tint="0.39997558519241921"/>
        <name val="Calibri"/>
        <scheme val="minor"/>
      </font>
      <fill>
        <patternFill patternType="solid">
          <fgColor indexed="64"/>
          <bgColor theme="3" tint="0.79998168889431442"/>
        </patternFill>
      </fill>
    </dxf>
    <dxf>
      <font>
        <b val="0"/>
        <i val="0"/>
        <strike val="0"/>
        <condense val="0"/>
        <extend val="0"/>
        <outline val="0"/>
        <shadow val="0"/>
        <u val="none"/>
        <vertAlign val="baseline"/>
        <sz val="11"/>
        <color theme="3" tint="0.39997558519241921"/>
        <name val="Calibri"/>
        <scheme val="none"/>
      </font>
      <fill>
        <patternFill patternType="none">
          <fgColor indexed="64"/>
          <bgColor indexed="65"/>
        </patternFill>
      </fill>
      <alignment horizontal="general" vertical="bottom" textRotation="0" wrapText="0" indent="0" justifyLastLine="0" shrinkToFit="0" readingOrder="0"/>
      <border diagonalUp="0" diagonalDown="0">
        <left style="thin">
          <color indexed="22"/>
        </left>
        <right style="thin">
          <color indexed="22"/>
        </right>
        <top style="thin">
          <color indexed="22"/>
        </top>
        <bottom style="thin">
          <color indexed="22"/>
        </bottom>
      </border>
    </dxf>
    <dxf>
      <border outline="0">
        <bottom style="thin">
          <color indexed="22"/>
        </bottom>
      </border>
    </dxf>
    <dxf>
      <font>
        <b val="0"/>
        <i val="0"/>
        <strike val="0"/>
        <condense val="0"/>
        <extend val="0"/>
        <outline val="0"/>
        <shadow val="0"/>
        <u val="none"/>
        <vertAlign val="baseline"/>
        <sz val="11"/>
        <color theme="3" tint="0.39997558519241921"/>
        <name val="Calibri"/>
        <scheme val="none"/>
      </font>
      <fill>
        <patternFill patternType="none">
          <fgColor indexed="64"/>
          <bgColor indexed="65"/>
        </patternFill>
      </fill>
      <alignment horizontal="general" vertical="bottom" textRotation="0" wrapText="0" indent="0" justifyLastLine="0" shrinkToFit="0" readingOrder="0"/>
    </dxf>
    <dxf>
      <font>
        <b/>
        <i val="0"/>
        <strike val="0"/>
        <condense val="0"/>
        <extend val="0"/>
        <outline val="0"/>
        <shadow val="0"/>
        <u val="none"/>
        <vertAlign val="baseline"/>
        <sz val="11"/>
        <color theme="3" tint="0.39997558519241921"/>
        <name val="Calibri"/>
        <scheme val="minor"/>
      </font>
      <fill>
        <patternFill patternType="solid">
          <fgColor indexed="64"/>
          <bgColor theme="3" tint="0.79998168889431442"/>
        </patternFill>
      </fill>
    </dxf>
    <dxf>
      <font>
        <b val="0"/>
        <i val="0"/>
        <strike val="0"/>
        <condense val="0"/>
        <extend val="0"/>
        <outline val="0"/>
        <shadow val="0"/>
        <u val="none"/>
        <vertAlign val="baseline"/>
        <sz val="11"/>
        <color theme="3" tint="0.39997558519241921"/>
        <name val="Calibri"/>
        <scheme val="minor"/>
      </font>
      <fill>
        <patternFill patternType="none">
          <fgColor indexed="64"/>
          <bgColor indexed="65"/>
        </patternFill>
      </fill>
      <alignment horizontal="general" vertical="bottom" textRotation="0" wrapText="0" indent="0" justifyLastLine="0" shrinkToFit="0" readingOrder="0"/>
      <border diagonalUp="0" diagonalDown="0">
        <left style="thin">
          <color indexed="22"/>
        </left>
        <right style="thin">
          <color indexed="22"/>
        </right>
        <top style="thin">
          <color indexed="22"/>
        </top>
        <bottom style="thin">
          <color indexed="22"/>
        </bottom>
      </border>
    </dxf>
    <dxf>
      <border outline="0">
        <bottom style="thin">
          <color indexed="22"/>
        </bottom>
      </border>
    </dxf>
    <dxf>
      <font>
        <b val="0"/>
        <i val="0"/>
        <strike val="0"/>
        <condense val="0"/>
        <extend val="0"/>
        <outline val="0"/>
        <shadow val="0"/>
        <u val="none"/>
        <vertAlign val="baseline"/>
        <sz val="11"/>
        <color theme="3" tint="0.39997558519241921"/>
        <name val="Calibri"/>
        <scheme val="minor"/>
      </font>
      <fill>
        <patternFill patternType="none">
          <fgColor indexed="64"/>
          <bgColor indexed="65"/>
        </patternFill>
      </fill>
      <alignment horizontal="general" vertical="bottom" textRotation="0" wrapText="0" indent="0" justifyLastLine="0" shrinkToFit="0" readingOrder="0"/>
    </dxf>
    <dxf>
      <font>
        <b/>
        <i val="0"/>
        <strike val="0"/>
        <condense val="0"/>
        <extend val="0"/>
        <outline val="0"/>
        <shadow val="0"/>
        <u val="none"/>
        <vertAlign val="baseline"/>
        <sz val="11"/>
        <color theme="3" tint="0.39997558519241921"/>
        <name val="Calibri"/>
        <scheme val="minor"/>
      </font>
      <fill>
        <patternFill patternType="solid">
          <fgColor indexed="64"/>
          <bgColor theme="3" tint="0.79998168889431442"/>
        </patternFill>
      </fill>
    </dxf>
    <dxf>
      <font>
        <b val="0"/>
        <i val="0"/>
        <strike val="0"/>
        <condense val="0"/>
        <extend val="0"/>
        <outline val="0"/>
        <shadow val="0"/>
        <u val="none"/>
        <vertAlign val="baseline"/>
        <sz val="10"/>
        <color theme="3" tint="0.39997558519241921"/>
        <name val="Calibri"/>
        <scheme val="minor"/>
      </font>
      <fill>
        <patternFill patternType="none">
          <fgColor indexed="64"/>
          <bgColor indexed="65"/>
        </patternFill>
      </fill>
      <border diagonalUp="0" diagonalDown="0">
        <left style="hair">
          <color indexed="64"/>
        </left>
        <right style="hair">
          <color indexed="64"/>
        </right>
        <top/>
        <bottom/>
      </border>
    </dxf>
    <dxf>
      <font>
        <b val="0"/>
        <i val="0"/>
        <strike val="0"/>
        <condense val="0"/>
        <extend val="0"/>
        <outline val="0"/>
        <shadow val="0"/>
        <u val="none"/>
        <vertAlign val="baseline"/>
        <sz val="10"/>
        <color rgb="FF538DD5"/>
        <name val="Calibri"/>
        <scheme val="none"/>
      </font>
      <fill>
        <patternFill patternType="none">
          <fgColor indexed="64"/>
          <bgColor indexed="65"/>
        </patternFill>
      </fill>
    </dxf>
    <dxf>
      <font>
        <b/>
        <i val="0"/>
        <strike val="0"/>
        <condense val="0"/>
        <extend val="0"/>
        <outline val="0"/>
        <shadow val="0"/>
        <u val="none"/>
        <vertAlign val="baseline"/>
        <sz val="10"/>
        <color theme="3" tint="0.39997558519241921"/>
        <name val="Calibri"/>
        <scheme val="minor"/>
      </font>
      <fill>
        <patternFill patternType="solid">
          <fgColor indexed="64"/>
          <bgColor theme="3" tint="0.59999389629810485"/>
        </patternFill>
      </fill>
    </dxf>
    <dxf>
      <font>
        <b val="0"/>
        <i val="0"/>
        <strike val="0"/>
        <condense val="0"/>
        <extend val="0"/>
        <outline val="0"/>
        <shadow val="0"/>
        <u val="none"/>
        <vertAlign val="baseline"/>
        <sz val="10"/>
        <color theme="3" tint="0.39997558519241921"/>
        <name val="Calibri"/>
        <scheme val="minor"/>
      </font>
      <fill>
        <patternFill patternType="none">
          <fgColor indexed="64"/>
          <bgColor indexed="65"/>
        </patternFill>
      </fill>
      <border diagonalUp="0" diagonalDown="0">
        <left style="hair">
          <color indexed="64"/>
        </left>
        <right style="hair">
          <color indexed="64"/>
        </right>
        <top style="hair">
          <color indexed="64"/>
        </top>
        <bottom style="hair">
          <color indexed="64"/>
        </bottom>
      </border>
    </dxf>
    <dxf>
      <font>
        <b val="0"/>
        <i val="0"/>
        <strike val="0"/>
        <condense val="0"/>
        <extend val="0"/>
        <outline val="0"/>
        <shadow val="0"/>
        <u val="none"/>
        <vertAlign val="baseline"/>
        <sz val="10"/>
        <color rgb="FF538DD5"/>
        <name val="Calibri"/>
        <scheme val="none"/>
      </font>
      <fill>
        <patternFill patternType="none">
          <fgColor indexed="64"/>
          <bgColor indexed="65"/>
        </patternFill>
      </fill>
    </dxf>
    <dxf>
      <font>
        <b/>
        <i val="0"/>
        <strike val="0"/>
        <condense val="0"/>
        <extend val="0"/>
        <outline val="0"/>
        <shadow val="0"/>
        <u val="none"/>
        <vertAlign val="baseline"/>
        <sz val="10"/>
        <color theme="3" tint="0.39997558519241921"/>
        <name val="Calibri"/>
        <scheme val="minor"/>
      </font>
      <fill>
        <patternFill patternType="solid">
          <fgColor indexed="64"/>
          <bgColor theme="3" tint="0.59999389629810485"/>
        </patternFill>
      </fill>
    </dxf>
    <dxf>
      <font>
        <b val="0"/>
        <i val="0"/>
        <strike val="0"/>
        <condense val="0"/>
        <extend val="0"/>
        <outline val="0"/>
        <shadow val="0"/>
        <u val="none"/>
        <vertAlign val="baseline"/>
        <sz val="10"/>
        <color auto="1"/>
        <name val="Calibri"/>
        <scheme val="minor"/>
      </font>
      <fill>
        <patternFill patternType="none">
          <fgColor indexed="64"/>
          <bgColor indexed="65"/>
        </patternFill>
      </fill>
    </dxf>
    <dxf>
      <font>
        <b val="0"/>
        <i val="0"/>
        <strike val="0"/>
        <condense val="0"/>
        <extend val="0"/>
        <outline val="0"/>
        <shadow val="0"/>
        <u val="none"/>
        <vertAlign val="baseline"/>
        <sz val="10"/>
        <color auto="1"/>
        <name val="Calibri"/>
        <scheme val="none"/>
      </font>
      <fill>
        <patternFill patternType="none">
          <fgColor indexed="64"/>
          <bgColor indexed="65"/>
        </patternFill>
      </fill>
    </dxf>
    <dxf>
      <font>
        <b val="0"/>
        <i val="0"/>
        <strike val="0"/>
        <condense val="0"/>
        <extend val="0"/>
        <outline val="0"/>
        <shadow val="0"/>
        <u val="none"/>
        <vertAlign val="baseline"/>
        <sz val="10"/>
        <color auto="1"/>
        <name val="Calibri"/>
        <scheme val="minor"/>
      </font>
      <fill>
        <patternFill patternType="solid">
          <fgColor indexed="64"/>
          <bgColor theme="3" tint="0.59999389629810485"/>
        </patternFill>
      </fill>
    </dxf>
    <dxf>
      <font>
        <b val="0"/>
        <i val="0"/>
        <strike val="0"/>
        <condense val="0"/>
        <extend val="0"/>
        <outline val="0"/>
        <shadow val="0"/>
        <u val="none"/>
        <vertAlign val="baseline"/>
        <sz val="10"/>
        <color theme="3" tint="0.39997558519241921"/>
        <name val="Calibri"/>
        <scheme val="minor"/>
      </font>
      <fill>
        <patternFill patternType="none">
          <fgColor indexed="64"/>
          <bgColor indexed="65"/>
        </patternFill>
      </fill>
      <border diagonalUp="0" diagonalDown="0">
        <left style="hair">
          <color indexed="64"/>
        </left>
        <right style="hair">
          <color indexed="64"/>
        </right>
        <top/>
        <bottom/>
      </border>
    </dxf>
    <dxf>
      <font>
        <b val="0"/>
        <i val="0"/>
        <strike val="0"/>
        <condense val="0"/>
        <extend val="0"/>
        <outline val="0"/>
        <shadow val="0"/>
        <u val="none"/>
        <vertAlign val="baseline"/>
        <sz val="10"/>
        <color theme="3" tint="0.39997558519241921"/>
        <name val="Calibri"/>
        <scheme val="minor"/>
      </font>
      <fill>
        <patternFill patternType="none">
          <fgColor indexed="64"/>
          <bgColor indexed="65"/>
        </patternFill>
      </fill>
    </dxf>
    <dxf>
      <font>
        <b/>
        <i val="0"/>
        <strike val="0"/>
        <condense val="0"/>
        <extend val="0"/>
        <outline val="0"/>
        <shadow val="0"/>
        <u val="none"/>
        <vertAlign val="baseline"/>
        <sz val="10"/>
        <color theme="3" tint="0.39997558519241921"/>
        <name val="Calibri"/>
        <scheme val="minor"/>
      </font>
      <fill>
        <patternFill patternType="solid">
          <fgColor indexed="64"/>
          <bgColor theme="3" tint="0.59999389629810485"/>
        </patternFill>
      </fill>
    </dxf>
    <dxf>
      <font>
        <b val="0"/>
        <i val="0"/>
        <strike val="0"/>
        <condense val="0"/>
        <extend val="0"/>
        <outline val="0"/>
        <shadow val="0"/>
        <u val="none"/>
        <vertAlign val="baseline"/>
        <sz val="10"/>
        <color theme="3" tint="0.39997558519241921"/>
        <name val="Calibri"/>
        <scheme val="minor"/>
      </font>
      <fill>
        <patternFill patternType="none">
          <fgColor indexed="64"/>
          <bgColor indexed="65"/>
        </patternFill>
      </fill>
      <border diagonalUp="0" diagonalDown="0">
        <left style="hair">
          <color indexed="64"/>
        </left>
        <right style="hair">
          <color indexed="64"/>
        </right>
        <top style="hair">
          <color indexed="64"/>
        </top>
        <bottom style="hair">
          <color indexed="64"/>
        </bottom>
      </border>
    </dxf>
    <dxf>
      <font>
        <b val="0"/>
        <i val="0"/>
        <strike val="0"/>
        <condense val="0"/>
        <extend val="0"/>
        <outline val="0"/>
        <shadow val="0"/>
        <u val="none"/>
        <vertAlign val="baseline"/>
        <sz val="10"/>
        <color theme="3" tint="0.39997558519241921"/>
        <name val="Calibri"/>
        <scheme val="minor"/>
      </font>
      <fill>
        <patternFill patternType="none">
          <fgColor indexed="64"/>
          <bgColor indexed="65"/>
        </patternFill>
      </fill>
    </dxf>
    <dxf>
      <font>
        <b/>
        <i val="0"/>
        <strike val="0"/>
        <condense val="0"/>
        <extend val="0"/>
        <outline val="0"/>
        <shadow val="0"/>
        <u val="none"/>
        <vertAlign val="baseline"/>
        <sz val="10"/>
        <color theme="3" tint="0.39997558519241921"/>
        <name val="Calibri"/>
        <scheme val="minor"/>
      </font>
      <fill>
        <patternFill patternType="solid">
          <fgColor indexed="64"/>
          <bgColor theme="3" tint="0.59999389629810485"/>
        </patternFill>
      </fill>
    </dxf>
    <dxf>
      <font>
        <b val="0"/>
        <i val="0"/>
        <strike val="0"/>
        <condense val="0"/>
        <extend val="0"/>
        <outline val="0"/>
        <shadow val="0"/>
        <u val="none"/>
        <vertAlign val="baseline"/>
        <sz val="10"/>
        <color auto="1"/>
        <name val="Calibri"/>
        <scheme val="minor"/>
      </font>
      <fill>
        <patternFill patternType="none">
          <fgColor indexed="64"/>
          <bgColor indexed="65"/>
        </patternFill>
      </fill>
    </dxf>
    <dxf>
      <font>
        <b val="0"/>
        <i val="0"/>
        <strike val="0"/>
        <condense val="0"/>
        <extend val="0"/>
        <outline val="0"/>
        <shadow val="0"/>
        <u val="none"/>
        <vertAlign val="baseline"/>
        <sz val="10"/>
        <color auto="1"/>
        <name val="Calibri"/>
        <scheme val="minor"/>
      </font>
      <fill>
        <patternFill patternType="none">
          <fgColor indexed="64"/>
          <bgColor indexed="65"/>
        </patternFill>
      </fill>
    </dxf>
    <dxf>
      <font>
        <b val="0"/>
        <i val="0"/>
        <strike val="0"/>
        <condense val="0"/>
        <extend val="0"/>
        <outline val="0"/>
        <shadow val="0"/>
        <u val="none"/>
        <vertAlign val="baseline"/>
        <sz val="10"/>
        <color auto="1"/>
        <name val="Calibri"/>
        <scheme val="minor"/>
      </font>
      <fill>
        <patternFill patternType="solid">
          <fgColor indexed="64"/>
          <bgColor theme="3" tint="0.599993896298104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motivaoy.sharepoint.com/sites/KAT-tiimi/Jaetut%20asiakirjat/SYPK/Pohjat/Siirtotiedosto_2026.xlsx" TargetMode="External"/><Relationship Id="rId1" Type="http://schemas.openxmlformats.org/officeDocument/2006/relationships/externalLinkPath" Target="Siirtotiedosto_202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erustiedot"/>
      <sheetName val="Energia"/>
      <sheetName val="Toimenpiteet"/>
      <sheetName val="Toimintasuunnitelma"/>
      <sheetName val="Ohjeita"/>
      <sheetName val="Luokitukset"/>
    </sheetNames>
    <sheetDataSet>
      <sheetData sheetId="0"/>
      <sheetData sheetId="1"/>
      <sheetData sheetId="2"/>
      <sheetData sheetId="3"/>
      <sheetData sheetId="4"/>
      <sheetData sheetId="5">
        <row r="12">
          <cell r="Q12" t="str">
            <v>Lämmitysjärjestelmä</v>
          </cell>
          <cell r="U12" t="str">
            <v>Elinkeinoelämä - Elintarviketeollisuus</v>
          </cell>
        </row>
        <row r="13">
          <cell r="Q13" t="str">
            <v>Ilmanvaihtojärjestelmä</v>
          </cell>
          <cell r="U13" t="str">
            <v>Elinkeinoelämä - Kemianteollisuus</v>
          </cell>
        </row>
        <row r="14">
          <cell r="Q14" t="str">
            <v>Käyttövesijärjestelmä</v>
          </cell>
          <cell r="U14" t="str">
            <v>Elinkeinoelämä - Muoviteollisuus</v>
          </cell>
        </row>
        <row r="15">
          <cell r="Q15" t="str">
            <v>Sähkö</v>
          </cell>
          <cell r="U15" t="str">
            <v>Elinkeinoelämä - Puutuoteteollisuus</v>
          </cell>
        </row>
        <row r="16">
          <cell r="Q16" t="str">
            <v>Jäähdytysjärjestelmä</v>
          </cell>
          <cell r="U16" t="str">
            <v>Elinkeinoelämä - Teknologiateollisuus</v>
          </cell>
        </row>
        <row r="17">
          <cell r="Q17" t="str">
            <v>Paineilmajärjestelmä</v>
          </cell>
          <cell r="U17" t="str">
            <v>Elinkeinoelämä - Teollisuuden yleinen</v>
          </cell>
        </row>
        <row r="18">
          <cell r="Q18" t="str">
            <v>Rakenteet</v>
          </cell>
          <cell r="U18" t="str">
            <v>Elinkeinoelämä - Energiavaltainen teollisuus</v>
          </cell>
        </row>
        <row r="19">
          <cell r="Q19" t="str">
            <v>Tuotantoprosessi</v>
          </cell>
          <cell r="U19" t="str">
            <v>Elinkeinoelämä - Kauppa</v>
          </cell>
        </row>
        <row r="20">
          <cell r="Q20" t="str">
            <v>Muu</v>
          </cell>
          <cell r="U20" t="str">
            <v>Elinkeinoelämä - MaRa</v>
          </cell>
        </row>
        <row r="21">
          <cell r="U21" t="str">
            <v>Elinkeinoelämä - Auto</v>
          </cell>
        </row>
        <row r="22">
          <cell r="U22" t="str">
            <v>Elinkeinoelämä - Palvelun yleinen</v>
          </cell>
        </row>
        <row r="23">
          <cell r="U23" t="str">
            <v>Elinkeinoelämä - Energia-ala</v>
          </cell>
        </row>
        <row r="25">
          <cell r="U25" t="str">
            <v>Kiinteistöala - TETS</v>
          </cell>
        </row>
        <row r="26">
          <cell r="U26" t="str">
            <v>Kiinteistöala - VAETS</v>
          </cell>
        </row>
        <row r="27">
          <cell r="U27" t="str">
            <v>Julkinen ala - JETS</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6C8E6D3D-16A8-4BC5-A2D4-0C96E33A9438}" name="Table2" displayName="Table2" ref="AD11:AD15" totalsRowShown="0" headerRowDxfId="41" dataDxfId="40">
  <autoFilter ref="AD11:AD15" xr:uid="{D1D23E0E-9C12-46D0-8C7A-BFBBBC1EC0E4}"/>
  <tableColumns count="1">
    <tableColumn id="1" xr3:uid="{00000000-0010-0000-0100-000001000000}" name="Toteutusvaihe" dataDxfId="39"/>
  </tableColumns>
  <tableStyleInfo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A9E463DE-C0B0-4C90-AD78-145082AE68B9}" name="Table3" displayName="Table3" ref="Q11:Q20" totalsRowShown="0" headerRowDxfId="12" dataDxfId="11" tableBorderDxfId="10" dataCellStyle="Normal_Sheet3">
  <autoFilter ref="Q11:Q20" xr:uid="{E35742BB-8A80-4712-8D25-DDC7075CC96B}"/>
  <tableColumns count="1">
    <tableColumn id="1" xr3:uid="{00000000-0010-0000-0D00-000001000000}" name="Toimenpideluokka" dataDxfId="9" dataCellStyle="sininen"/>
  </tableColumns>
  <tableStyleInfo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7" xr:uid="{80D14FAB-7846-4B4C-A26D-48121213EA14}" name="Table77" displayName="Table77" ref="G11:G115" totalsRowShown="0" headerRowDxfId="8" dataDxfId="7" tableBorderDxfId="6" dataCellStyle="Normal_Sheet1">
  <autoFilter ref="G11:G115" xr:uid="{703751BB-FE4E-495B-9771-B2C0F6D57A8C}"/>
  <tableColumns count="1">
    <tableColumn id="1" xr3:uid="{00000000-0010-0000-0F00-000001000000}" name="Koodi" dataDxfId="5"/>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8CD2BB9C-6976-4876-828A-8B8F3DA42EF5}" name="Table4" displayName="Table4" ref="AB11:AB14" totalsRowShown="0" headerRowDxfId="38" dataDxfId="37">
  <autoFilter ref="AB11:AB14" xr:uid="{DF97076C-6D06-43A5-A499-D347CBA15F26}"/>
  <tableColumns count="1">
    <tableColumn id="1" xr3:uid="{00000000-0010-0000-0300-000001000000}" name="Kylla_Ei" dataDxfId="36"/>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45AFCD77-C8F4-430F-9CEA-64D10D81EFA0}" name="Table5" displayName="Table5" ref="AC11:AC14" totalsRowShown="0" headerRowDxfId="35" dataDxfId="34">
  <autoFilter ref="AC11:AC14" xr:uid="{999D8FEB-970B-463D-A811-8E4BA728A66D}"/>
  <tableColumns count="1">
    <tableColumn id="1" xr3:uid="{00000000-0010-0000-0500-000001000000}" name="KTEK_TEK" dataDxfId="33"/>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B455AFD-127A-413B-B636-C32B14A5856E}" name="Table2255" displayName="Table2255" ref="P11:P15" totalsRowShown="0" headerRowDxfId="32" dataDxfId="31">
  <autoFilter ref="P11:P15" xr:uid="{1C7700C9-8B00-4C9C-8E99-D2409B84A26F}"/>
  <tableColumns count="1">
    <tableColumn id="1" xr3:uid="{A6F8574D-60E4-4F43-ACAA-BF83B98BEDC0}" name="Toteutusvaihe" dataDxfId="30"/>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A1069A6D-E0AE-4DEF-8942-6D9BC39E5887}" name="Table4256" displayName="Table4256" ref="N11:N13" totalsRowShown="0" headerRowDxfId="29" dataDxfId="28">
  <autoFilter ref="N11:N13" xr:uid="{460A6333-C641-4C77-8F5B-14FACFC05C66}"/>
  <tableColumns count="1">
    <tableColumn id="1" xr3:uid="{8638AF90-6D12-40A2-9307-E30A016EF5D6}" name="Kylla_Ei" dataDxfId="27"/>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966BE49B-BE7C-4FDD-A3AA-FDBD374F6305}" name="Table5257" displayName="Table5257" ref="O11:O13" totalsRowShown="0" headerRowDxfId="26" dataDxfId="25">
  <autoFilter ref="O11:O13" xr:uid="{C58C8AA2-823D-418A-A875-FDD591815D75}"/>
  <tableColumns count="1">
    <tableColumn id="1" xr3:uid="{7A557823-7286-455D-A480-4966FEED232E}" name="KTEK_TEK" dataDxfId="24"/>
  </tableColumns>
  <tableStyleInfo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EB00058C-A8A0-443A-8E37-0644E6C38EF2}" name="Table10" displayName="Table10" ref="K11:K371" totalsRowShown="0" headerRowDxfId="23" dataDxfId="22" tableBorderDxfId="21" dataCellStyle="Normal_Sheet1">
  <autoFilter ref="K11:K371" xr:uid="{B126AA8F-AC94-4E1E-97D9-C8402AF3AA91}"/>
  <tableColumns count="1">
    <tableColumn id="1" xr3:uid="{00000000-0010-0000-0700-000001000000}" name="Toimiala" dataDxfId="20"/>
  </tableColumns>
  <tableStyleInfo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CEADC64-4CEB-424F-A0D2-73F18C39D925}" name="Table11" displayName="Table11" ref="F11:F115" totalsRowShown="0" headerRowDxfId="19" dataDxfId="18" tableBorderDxfId="17" dataCellStyle="Normal_Sheet1">
  <autoFilter ref="F11:F115" xr:uid="{DE032153-76A4-4644-A12C-448F56CE24DF}"/>
  <tableColumns count="1">
    <tableColumn id="1" xr3:uid="{00000000-0010-0000-0900-000001000000}" name="Rakennustyypin nimi" dataDxfId="16"/>
  </tableColumns>
  <tableStyleInfo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2" xr:uid="{4C19B3E5-46D2-492E-9F9A-D653743C402E}" name="Table62" displayName="Table62" ref="U11:U28" totalsRowShown="0" headerRowDxfId="15" dataDxfId="14">
  <autoFilter ref="U11:U28" xr:uid="{0DC4A259-71C3-4580-9CA9-8C7D193DEB93}"/>
  <tableColumns count="1">
    <tableColumn id="1" xr3:uid="{00000000-0010-0000-0B00-000001000000}" name="Toimenpideohjelma" dataDxfId="13"/>
  </tableColumns>
  <tableStyleInfo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energiavirasto.fi/energiakatselmukset" TargetMode="External"/><Relationship Id="rId1" Type="http://schemas.openxmlformats.org/officeDocument/2006/relationships/hyperlink" Target="http://www.energiavirasto.fi/suurten-yritysten-pakolliset-katselmukset" TargetMode="Externa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omments" Target="../comments1.xml"/><Relationship Id="rId2" Type="http://schemas.openxmlformats.org/officeDocument/2006/relationships/printerSettings" Target="../printerSettings/printerSettings3.bin"/><Relationship Id="rId1" Type="http://schemas.openxmlformats.org/officeDocument/2006/relationships/hyperlink" Target="https://energiavirasto.fi/energiakatselmukset" TargetMode="External"/><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comments" Target="../comments2.xml"/><Relationship Id="rId2" Type="http://schemas.openxmlformats.org/officeDocument/2006/relationships/printerSettings" Target="../printerSettings/printerSettings4.bin"/><Relationship Id="rId1" Type="http://schemas.openxmlformats.org/officeDocument/2006/relationships/hyperlink" Target="http://www.energiavirasto.fi/suurten-yritysten-pakolliset-katselmukset" TargetMode="External"/><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mailto:katselmukset@energiavirasto.fi" TargetMode="External"/><Relationship Id="rId1" Type="http://schemas.openxmlformats.org/officeDocument/2006/relationships/hyperlink" Target="https://energiavirasto.fi/energiakatselmukset" TargetMode="External"/></Relationships>
</file>

<file path=xl/worksheets/_rels/sheet6.xml.rels><?xml version="1.0" encoding="UTF-8" standalone="yes"?>
<Relationships xmlns="http://schemas.openxmlformats.org/package/2006/relationships"><Relationship Id="rId3" Type="http://schemas.openxmlformats.org/officeDocument/2006/relationships/table" Target="../tables/table8.xml"/><Relationship Id="rId2" Type="http://schemas.openxmlformats.org/officeDocument/2006/relationships/table" Target="../tables/table7.xml"/><Relationship Id="rId1" Type="http://schemas.openxmlformats.org/officeDocument/2006/relationships/printerSettings" Target="../printerSettings/printerSettings6.bin"/><Relationship Id="rId6" Type="http://schemas.openxmlformats.org/officeDocument/2006/relationships/table" Target="../tables/table11.xml"/><Relationship Id="rId5" Type="http://schemas.openxmlformats.org/officeDocument/2006/relationships/table" Target="../tables/table10.xml"/><Relationship Id="rId4" Type="http://schemas.openxmlformats.org/officeDocument/2006/relationships/table" Target="../tables/table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2E1278-AF25-4ED1-A935-303726140556}">
  <sheetPr>
    <pageSetUpPr fitToPage="1"/>
  </sheetPr>
  <dimension ref="A1:T89"/>
  <sheetViews>
    <sheetView showGridLines="0" tabSelected="1" zoomScale="93" zoomScaleNormal="93" workbookViewId="0">
      <selection activeCell="C13" sqref="C13:I13"/>
    </sheetView>
  </sheetViews>
  <sheetFormatPr defaultColWidth="9.1796875" defaultRowHeight="13" x14ac:dyDescent="0.3"/>
  <cols>
    <col min="1" max="1" width="3.7265625" style="1" customWidth="1"/>
    <col min="2" max="2" width="33.81640625" style="1" customWidth="1"/>
    <col min="3" max="3" width="13.453125" style="1" customWidth="1"/>
    <col min="4" max="4" width="2.81640625" style="1" customWidth="1"/>
    <col min="5" max="5" width="13.453125" style="1" customWidth="1"/>
    <col min="6" max="6" width="1.54296875" style="1" customWidth="1"/>
    <col min="7" max="7" width="9.26953125" style="1" customWidth="1"/>
    <col min="8" max="8" width="1" style="1" customWidth="1"/>
    <col min="9" max="9" width="9.26953125" style="1" customWidth="1"/>
    <col min="10" max="10" width="2.453125" style="1" hidden="1" customWidth="1"/>
    <col min="11" max="16384" width="9.1796875" style="1"/>
  </cols>
  <sheetData>
    <row r="1" spans="1:20" ht="32.25" customHeight="1" x14ac:dyDescent="0.35">
      <c r="A1" s="327" t="s">
        <v>1017</v>
      </c>
      <c r="B1" s="327"/>
      <c r="C1" s="327"/>
      <c r="D1" s="327"/>
      <c r="E1" s="327"/>
      <c r="F1" s="327"/>
      <c r="G1" s="327"/>
      <c r="H1" s="327"/>
      <c r="I1" s="327"/>
      <c r="J1" s="137"/>
      <c r="K1" s="138"/>
      <c r="L1" s="6"/>
      <c r="M1" s="6"/>
      <c r="N1" s="6"/>
      <c r="O1" s="6"/>
      <c r="P1" s="6"/>
      <c r="Q1" s="6"/>
      <c r="R1" s="6"/>
      <c r="S1" s="6"/>
      <c r="T1" s="6"/>
    </row>
    <row r="2" spans="1:20" ht="15.5" x14ac:dyDescent="0.35">
      <c r="A2" s="328" t="s">
        <v>1080</v>
      </c>
      <c r="B2" s="328"/>
      <c r="C2" s="328"/>
      <c r="D2" s="328"/>
      <c r="E2" s="328"/>
      <c r="F2" s="231"/>
      <c r="G2" s="139"/>
      <c r="H2" s="139"/>
      <c r="I2" s="139"/>
      <c r="J2" s="136"/>
      <c r="K2" s="138"/>
      <c r="L2" s="6"/>
      <c r="M2" s="6"/>
      <c r="N2" s="6"/>
      <c r="O2" s="6"/>
      <c r="P2" s="6"/>
      <c r="Q2" s="6"/>
      <c r="R2" s="6"/>
      <c r="S2" s="6"/>
      <c r="T2" s="6"/>
    </row>
    <row r="3" spans="1:20" ht="15.5" x14ac:dyDescent="0.35">
      <c r="A3" s="232" t="s">
        <v>1081</v>
      </c>
      <c r="B3" s="233"/>
      <c r="C3" s="233"/>
      <c r="D3" s="233"/>
      <c r="E3" s="233"/>
      <c r="F3" s="233"/>
      <c r="G3" s="233"/>
      <c r="H3" s="233"/>
      <c r="I3" s="233"/>
      <c r="J3" s="136"/>
      <c r="K3" s="138"/>
      <c r="L3" s="6"/>
      <c r="M3" s="6"/>
      <c r="N3" s="6"/>
      <c r="O3" s="6"/>
      <c r="P3" s="6"/>
      <c r="Q3" s="6"/>
      <c r="R3" s="6"/>
      <c r="S3" s="6"/>
      <c r="T3" s="6"/>
    </row>
    <row r="4" spans="1:20" ht="7.5" customHeight="1" x14ac:dyDescent="0.35">
      <c r="A4" s="232"/>
      <c r="B4" s="233"/>
      <c r="C4" s="233"/>
      <c r="D4" s="233"/>
      <c r="E4" s="233"/>
      <c r="F4" s="233"/>
      <c r="G4" s="233"/>
      <c r="H4" s="233"/>
      <c r="I4" s="233"/>
      <c r="L4" s="6"/>
      <c r="M4" s="6"/>
      <c r="N4" s="6"/>
      <c r="O4" s="6"/>
      <c r="P4" s="6"/>
      <c r="Q4" s="6"/>
      <c r="R4" s="6"/>
      <c r="S4" s="6"/>
      <c r="T4" s="6"/>
    </row>
    <row r="5" spans="1:20" ht="12.75" customHeight="1" x14ac:dyDescent="0.35">
      <c r="A5" s="139" t="s">
        <v>999</v>
      </c>
      <c r="B5" s="233"/>
      <c r="C5" s="233"/>
      <c r="D5" s="233"/>
      <c r="E5" s="233"/>
      <c r="F5" s="233"/>
      <c r="G5" s="233"/>
      <c r="H5" s="233"/>
      <c r="I5" s="233"/>
      <c r="L5" s="6"/>
      <c r="M5" s="6"/>
      <c r="N5" s="6"/>
      <c r="O5" s="6"/>
      <c r="P5" s="6"/>
      <c r="Q5" s="6"/>
      <c r="R5" s="6"/>
      <c r="S5" s="6"/>
      <c r="T5" s="6"/>
    </row>
    <row r="6" spans="1:20" s="4" customFormat="1" ht="15.5" x14ac:dyDescent="0.35">
      <c r="A6" s="139" t="s">
        <v>1082</v>
      </c>
      <c r="B6" s="234"/>
      <c r="C6" s="234"/>
      <c r="D6" s="234"/>
      <c r="E6" s="234"/>
      <c r="F6" s="234"/>
      <c r="G6" s="234"/>
      <c r="H6" s="234"/>
      <c r="I6" s="234"/>
      <c r="J6" s="100" t="s">
        <v>984</v>
      </c>
      <c r="K6" s="1"/>
      <c r="L6" s="6"/>
      <c r="M6" s="6"/>
      <c r="N6" s="6"/>
      <c r="O6" s="6"/>
      <c r="P6" s="6"/>
      <c r="Q6" s="6"/>
      <c r="R6" s="6"/>
      <c r="S6" s="6"/>
      <c r="T6" s="6"/>
    </row>
    <row r="7" spans="1:20" ht="15.5" x14ac:dyDescent="0.35">
      <c r="A7" s="139" t="s">
        <v>942</v>
      </c>
      <c r="B7" s="235"/>
      <c r="C7" s="235"/>
      <c r="D7" s="235"/>
      <c r="E7" s="235"/>
      <c r="F7" s="235"/>
      <c r="G7" s="235"/>
      <c r="H7" s="235"/>
      <c r="I7" s="235"/>
      <c r="J7" s="6"/>
      <c r="K7" s="6"/>
      <c r="L7" s="6"/>
      <c r="M7" s="6"/>
      <c r="N7" s="6"/>
      <c r="O7" s="6"/>
      <c r="P7" s="6"/>
      <c r="Q7" s="6"/>
      <c r="R7" s="6"/>
      <c r="S7" s="6"/>
      <c r="T7" s="6"/>
    </row>
    <row r="8" spans="1:20" ht="5.25" customHeight="1" x14ac:dyDescent="0.3">
      <c r="K8" s="6"/>
      <c r="L8" s="6"/>
      <c r="M8" s="6"/>
      <c r="N8" s="6"/>
      <c r="O8" s="6"/>
      <c r="P8" s="6"/>
      <c r="Q8" s="6"/>
      <c r="R8" s="6"/>
      <c r="S8" s="6"/>
      <c r="T8" s="6"/>
    </row>
    <row r="9" spans="1:20" ht="12.75" hidden="1" customHeight="1" x14ac:dyDescent="0.35">
      <c r="A9" s="326" t="s">
        <v>1056</v>
      </c>
      <c r="B9" s="326"/>
      <c r="C9" s="326"/>
      <c r="D9" s="326"/>
      <c r="E9" s="326"/>
      <c r="F9" s="326"/>
      <c r="G9" s="326"/>
      <c r="H9" s="326"/>
      <c r="I9" s="326"/>
      <c r="K9" s="6"/>
      <c r="L9" s="6"/>
      <c r="M9" s="6"/>
      <c r="N9" s="6"/>
      <c r="O9" s="6"/>
      <c r="P9" s="6"/>
      <c r="Q9" s="6"/>
      <c r="R9" s="6"/>
      <c r="S9" s="6"/>
      <c r="T9" s="6"/>
    </row>
    <row r="10" spans="1:20" ht="5.25" hidden="1" customHeight="1" x14ac:dyDescent="0.3">
      <c r="K10" s="151"/>
      <c r="L10" s="6"/>
      <c r="M10" s="6"/>
      <c r="N10" s="6"/>
      <c r="O10" s="6"/>
      <c r="P10" s="6"/>
      <c r="Q10" s="6"/>
      <c r="R10" s="6"/>
      <c r="S10" s="6"/>
      <c r="T10" s="6"/>
    </row>
    <row r="11" spans="1:20" ht="13.5" customHeight="1" x14ac:dyDescent="0.3">
      <c r="B11" s="148" t="s">
        <v>937</v>
      </c>
      <c r="C11" s="3"/>
      <c r="D11" s="3"/>
      <c r="E11" s="3"/>
      <c r="F11" s="3"/>
      <c r="G11" s="3"/>
      <c r="H11" s="3"/>
      <c r="I11" s="3"/>
      <c r="K11" s="150"/>
      <c r="L11" s="6"/>
      <c r="M11" s="6"/>
      <c r="N11" s="6"/>
      <c r="O11" s="6"/>
      <c r="P11" s="6"/>
      <c r="Q11" s="6"/>
      <c r="R11" s="6"/>
      <c r="S11" s="6"/>
      <c r="T11" s="6"/>
    </row>
    <row r="12" spans="1:20" ht="3.75" customHeight="1" x14ac:dyDescent="0.3">
      <c r="B12" s="3"/>
      <c r="C12" s="3"/>
      <c r="D12" s="3"/>
      <c r="E12" s="3"/>
      <c r="F12" s="3"/>
      <c r="G12" s="3"/>
      <c r="H12" s="3"/>
      <c r="I12" s="3"/>
      <c r="K12" s="6"/>
      <c r="L12" s="6"/>
      <c r="M12" s="6"/>
      <c r="N12" s="6"/>
      <c r="O12" s="6"/>
      <c r="P12" s="6"/>
      <c r="Q12" s="6"/>
      <c r="R12" s="6"/>
      <c r="S12" s="6"/>
      <c r="T12" s="6"/>
    </row>
    <row r="13" spans="1:20" ht="13.5" customHeight="1" x14ac:dyDescent="0.3">
      <c r="B13" s="2" t="s">
        <v>934</v>
      </c>
      <c r="C13" s="318"/>
      <c r="D13" s="318"/>
      <c r="E13" s="318"/>
      <c r="F13" s="318"/>
      <c r="G13" s="318"/>
      <c r="H13" s="318"/>
      <c r="I13" s="318"/>
      <c r="K13" s="6"/>
      <c r="L13" s="6"/>
      <c r="M13" s="6"/>
      <c r="N13" s="6"/>
      <c r="O13" s="6"/>
      <c r="P13" s="6"/>
      <c r="Q13" s="6"/>
      <c r="R13" s="6"/>
      <c r="S13" s="6"/>
      <c r="T13" s="6"/>
    </row>
    <row r="14" spans="1:20" ht="3.75" customHeight="1" x14ac:dyDescent="0.3">
      <c r="B14" s="2"/>
      <c r="C14" s="109"/>
      <c r="D14" s="109"/>
      <c r="E14" s="109"/>
      <c r="F14" s="109"/>
      <c r="G14" s="109"/>
      <c r="H14" s="109"/>
      <c r="I14" s="109"/>
      <c r="K14" s="6"/>
      <c r="L14" s="6"/>
      <c r="M14" s="6"/>
      <c r="N14" s="6"/>
      <c r="O14" s="6"/>
      <c r="P14" s="6"/>
      <c r="Q14" s="6"/>
      <c r="R14" s="6"/>
      <c r="S14" s="6"/>
      <c r="T14" s="6"/>
    </row>
    <row r="15" spans="1:20" ht="13.5" customHeight="1" x14ac:dyDescent="0.3">
      <c r="B15" s="2" t="s">
        <v>998</v>
      </c>
      <c r="C15" s="152"/>
      <c r="D15" s="109"/>
      <c r="E15" s="109"/>
      <c r="F15" s="109"/>
      <c r="G15" s="109"/>
      <c r="H15" s="109"/>
      <c r="I15" s="109"/>
      <c r="K15" s="150"/>
      <c r="L15" s="6"/>
      <c r="M15" s="6"/>
      <c r="N15" s="6"/>
      <c r="O15" s="6"/>
      <c r="P15" s="6"/>
      <c r="Q15" s="6"/>
      <c r="R15" s="6"/>
      <c r="S15" s="6"/>
      <c r="T15" s="6"/>
    </row>
    <row r="16" spans="1:20" ht="3.75" customHeight="1" x14ac:dyDescent="0.3">
      <c r="B16" s="2"/>
      <c r="C16" s="109"/>
      <c r="D16" s="109"/>
      <c r="E16" s="109"/>
      <c r="F16" s="109"/>
      <c r="G16" s="109"/>
      <c r="H16" s="109"/>
      <c r="I16" s="109"/>
      <c r="K16" s="6"/>
      <c r="L16" s="6"/>
      <c r="M16" s="6"/>
      <c r="N16" s="6"/>
      <c r="O16" s="6"/>
      <c r="P16" s="6"/>
      <c r="Q16" s="6"/>
      <c r="R16" s="6"/>
      <c r="S16" s="6"/>
      <c r="T16" s="6"/>
    </row>
    <row r="17" spans="2:20" ht="13.5" customHeight="1" x14ac:dyDescent="0.3">
      <c r="B17" s="2" t="s">
        <v>935</v>
      </c>
      <c r="C17" s="318"/>
      <c r="D17" s="318"/>
      <c r="E17" s="318"/>
      <c r="F17" s="318"/>
      <c r="G17" s="318"/>
      <c r="H17" s="318"/>
      <c r="I17" s="318"/>
      <c r="K17" s="6"/>
      <c r="L17" s="6"/>
      <c r="M17" s="6"/>
      <c r="N17" s="6"/>
      <c r="O17" s="6"/>
      <c r="P17" s="6"/>
      <c r="Q17" s="6"/>
      <c r="R17" s="6"/>
      <c r="S17" s="6"/>
      <c r="T17" s="6"/>
    </row>
    <row r="18" spans="2:20" ht="3.75" customHeight="1" x14ac:dyDescent="0.3">
      <c r="B18" s="2"/>
      <c r="C18" s="109"/>
      <c r="D18" s="109"/>
      <c r="E18" s="109"/>
      <c r="F18" s="109"/>
      <c r="G18" s="109"/>
      <c r="H18" s="109"/>
      <c r="I18" s="109"/>
      <c r="K18" s="6"/>
      <c r="L18" s="6"/>
      <c r="M18" s="6"/>
      <c r="N18" s="6"/>
      <c r="O18" s="6"/>
      <c r="P18" s="6"/>
      <c r="Q18" s="6"/>
      <c r="R18" s="6"/>
      <c r="S18" s="6"/>
      <c r="T18" s="6"/>
    </row>
    <row r="19" spans="2:20" ht="13.5" customHeight="1" x14ac:dyDescent="0.3">
      <c r="B19" s="2" t="s">
        <v>936</v>
      </c>
      <c r="C19" s="318"/>
      <c r="D19" s="318"/>
      <c r="E19" s="318"/>
      <c r="F19" s="318"/>
      <c r="G19" s="318"/>
      <c r="H19" s="318"/>
      <c r="I19" s="318"/>
      <c r="K19" s="6"/>
      <c r="L19" s="6"/>
      <c r="M19" s="6"/>
      <c r="N19" s="6"/>
      <c r="O19" s="6"/>
      <c r="P19" s="6"/>
      <c r="Q19" s="6"/>
      <c r="R19" s="6"/>
      <c r="S19" s="6"/>
      <c r="T19" s="6"/>
    </row>
    <row r="20" spans="2:20" ht="3.75" customHeight="1" x14ac:dyDescent="0.3">
      <c r="B20" s="2"/>
      <c r="C20" s="109"/>
      <c r="D20" s="109"/>
      <c r="E20" s="109"/>
      <c r="F20" s="109"/>
      <c r="G20" s="109"/>
      <c r="H20" s="109"/>
      <c r="I20" s="109"/>
      <c r="K20" s="6"/>
      <c r="L20" s="6"/>
      <c r="M20" s="6"/>
      <c r="N20" s="6"/>
      <c r="O20" s="6"/>
      <c r="P20" s="6"/>
      <c r="Q20" s="6"/>
      <c r="R20" s="6"/>
      <c r="S20" s="6"/>
      <c r="T20" s="6"/>
    </row>
    <row r="21" spans="2:20" ht="13.5" customHeight="1" x14ac:dyDescent="0.3">
      <c r="B21" s="2" t="s">
        <v>34</v>
      </c>
      <c r="C21" s="318"/>
      <c r="D21" s="318"/>
      <c r="E21" s="318"/>
      <c r="F21" s="318"/>
      <c r="G21" s="318"/>
      <c r="H21" s="318"/>
      <c r="I21" s="318"/>
      <c r="K21" s="6"/>
      <c r="L21" s="6"/>
      <c r="M21" s="6"/>
      <c r="N21" s="6"/>
      <c r="O21" s="6"/>
      <c r="P21" s="6"/>
      <c r="Q21" s="6"/>
      <c r="R21" s="6"/>
      <c r="S21" s="6"/>
      <c r="T21" s="6"/>
    </row>
    <row r="22" spans="2:20" ht="13.5" customHeight="1" x14ac:dyDescent="0.3">
      <c r="B22" s="89"/>
      <c r="C22" s="109"/>
      <c r="D22" s="109"/>
      <c r="E22" s="109"/>
      <c r="F22" s="109"/>
      <c r="G22" s="109"/>
      <c r="H22" s="109"/>
      <c r="I22" s="109"/>
      <c r="K22" s="6"/>
      <c r="L22" s="6"/>
      <c r="M22" s="6"/>
      <c r="N22" s="6"/>
      <c r="O22" s="6"/>
      <c r="P22" s="6"/>
      <c r="Q22" s="6"/>
      <c r="R22" s="6"/>
      <c r="S22" s="6"/>
      <c r="T22" s="6"/>
    </row>
    <row r="23" spans="2:20" ht="13.5" customHeight="1" x14ac:dyDescent="0.3">
      <c r="B23" s="330" t="s">
        <v>938</v>
      </c>
      <c r="C23" s="330"/>
      <c r="D23" s="330"/>
      <c r="E23" s="330"/>
      <c r="F23" s="330"/>
      <c r="G23" s="330"/>
      <c r="H23" s="330"/>
      <c r="I23" s="330"/>
      <c r="K23" s="6"/>
      <c r="L23" s="6"/>
      <c r="M23" s="6"/>
      <c r="N23" s="6"/>
      <c r="O23" s="6"/>
      <c r="P23" s="6"/>
      <c r="Q23" s="6"/>
    </row>
    <row r="24" spans="2:20" ht="3.75" customHeight="1" x14ac:dyDescent="0.3">
      <c r="K24" s="6"/>
      <c r="L24" s="6"/>
      <c r="M24" s="6"/>
      <c r="N24" s="6"/>
      <c r="O24" s="6"/>
      <c r="P24" s="6"/>
      <c r="Q24" s="6"/>
    </row>
    <row r="25" spans="2:20" ht="13.5" customHeight="1" x14ac:dyDescent="0.3">
      <c r="B25" s="2" t="s">
        <v>987</v>
      </c>
      <c r="C25" s="318"/>
      <c r="D25" s="318"/>
      <c r="E25" s="318"/>
      <c r="F25" s="318"/>
      <c r="G25" s="318"/>
      <c r="H25" s="318"/>
      <c r="I25" s="318"/>
      <c r="K25" s="6"/>
      <c r="L25" s="6"/>
      <c r="M25" s="6"/>
      <c r="N25" s="6"/>
      <c r="O25" s="6"/>
      <c r="P25" s="6"/>
      <c r="Q25" s="6"/>
    </row>
    <row r="26" spans="2:20" ht="3.75" customHeight="1" x14ac:dyDescent="0.3">
      <c r="B26" s="2"/>
      <c r="K26" s="6"/>
      <c r="L26" s="6"/>
      <c r="M26" s="6"/>
      <c r="N26" s="6"/>
      <c r="O26" s="6"/>
      <c r="P26" s="6"/>
      <c r="Q26" s="6"/>
    </row>
    <row r="27" spans="2:20" ht="13.5" customHeight="1" x14ac:dyDescent="0.3">
      <c r="B27" s="2" t="s">
        <v>32</v>
      </c>
      <c r="C27" s="318"/>
      <c r="D27" s="318"/>
      <c r="E27" s="318"/>
      <c r="F27" s="318"/>
      <c r="G27" s="318"/>
      <c r="H27" s="318"/>
      <c r="I27" s="318"/>
      <c r="K27" s="6"/>
      <c r="L27" s="6"/>
      <c r="M27" s="6"/>
      <c r="N27" s="6"/>
      <c r="O27" s="6"/>
      <c r="P27" s="6"/>
      <c r="Q27" s="6"/>
    </row>
    <row r="28" spans="2:20" ht="3.75" customHeight="1" x14ac:dyDescent="0.3">
      <c r="B28" s="2"/>
      <c r="C28" s="109"/>
      <c r="D28" s="109"/>
      <c r="E28" s="109"/>
      <c r="F28" s="109"/>
      <c r="G28" s="109"/>
      <c r="H28" s="109"/>
      <c r="I28" s="109"/>
      <c r="K28" s="6"/>
      <c r="L28" s="6"/>
      <c r="M28" s="6"/>
      <c r="N28" s="6"/>
      <c r="O28" s="6"/>
      <c r="P28" s="6"/>
      <c r="Q28" s="6"/>
    </row>
    <row r="29" spans="2:20" ht="13.5" customHeight="1" x14ac:dyDescent="0.3">
      <c r="B29" s="2" t="s">
        <v>33</v>
      </c>
      <c r="C29" s="318"/>
      <c r="D29" s="318"/>
      <c r="E29" s="318"/>
      <c r="F29" s="318"/>
      <c r="G29" s="318"/>
      <c r="H29" s="318"/>
      <c r="I29" s="318"/>
      <c r="K29" s="6"/>
      <c r="L29" s="6"/>
      <c r="M29" s="6"/>
      <c r="N29" s="6"/>
      <c r="O29" s="6"/>
      <c r="P29" s="6"/>
      <c r="Q29" s="6"/>
    </row>
    <row r="30" spans="2:20" ht="3.75" customHeight="1" x14ac:dyDescent="0.3">
      <c r="C30" s="109"/>
      <c r="D30" s="109"/>
      <c r="E30" s="109"/>
      <c r="F30" s="109"/>
      <c r="G30" s="109"/>
      <c r="H30" s="109"/>
      <c r="I30" s="109"/>
      <c r="K30" s="6"/>
      <c r="L30" s="6"/>
      <c r="M30" s="6"/>
      <c r="N30" s="6"/>
      <c r="O30" s="6"/>
      <c r="P30" s="6"/>
      <c r="Q30" s="6"/>
    </row>
    <row r="31" spans="2:20" ht="13.5" customHeight="1" x14ac:dyDescent="0.3">
      <c r="B31" s="111" t="s">
        <v>986</v>
      </c>
      <c r="C31" s="109"/>
      <c r="D31" s="109"/>
      <c r="E31" s="109"/>
      <c r="F31" s="109"/>
      <c r="G31" s="109"/>
      <c r="H31" s="109"/>
      <c r="I31" s="109"/>
      <c r="K31" s="6"/>
      <c r="L31" s="6"/>
      <c r="M31" s="6"/>
      <c r="N31" s="6"/>
      <c r="O31" s="6"/>
      <c r="P31" s="6"/>
      <c r="Q31" s="6"/>
    </row>
    <row r="32" spans="2:20" ht="3.75" customHeight="1" x14ac:dyDescent="0.3">
      <c r="B32" s="7"/>
      <c r="C32" s="109"/>
      <c r="D32" s="109"/>
      <c r="E32" s="109"/>
      <c r="F32" s="109"/>
      <c r="G32" s="109"/>
      <c r="H32" s="109"/>
      <c r="I32" s="109"/>
      <c r="K32" s="6"/>
      <c r="L32" s="6"/>
      <c r="M32" s="6"/>
      <c r="N32" s="6"/>
      <c r="O32" s="6"/>
      <c r="P32" s="6"/>
      <c r="Q32" s="6"/>
    </row>
    <row r="33" spans="2:17" ht="24.75" customHeight="1" x14ac:dyDescent="0.3">
      <c r="B33" s="329" t="s">
        <v>1083</v>
      </c>
      <c r="C33" s="329"/>
      <c r="D33" s="329"/>
      <c r="E33" s="329"/>
      <c r="F33" s="329"/>
      <c r="G33" s="329"/>
      <c r="H33" s="329"/>
      <c r="I33" s="329"/>
      <c r="K33" s="138"/>
      <c r="L33" s="6"/>
      <c r="M33" s="6"/>
      <c r="N33" s="6"/>
      <c r="O33" s="6"/>
      <c r="P33" s="6"/>
      <c r="Q33" s="6"/>
    </row>
    <row r="34" spans="2:17" ht="5.15" customHeight="1" x14ac:dyDescent="0.3">
      <c r="B34" s="112"/>
      <c r="C34" s="112"/>
      <c r="D34" s="112"/>
      <c r="E34" s="112"/>
      <c r="F34" s="112"/>
      <c r="G34" s="112"/>
      <c r="H34" s="112"/>
      <c r="I34" s="112"/>
      <c r="K34" s="6"/>
      <c r="L34" s="6"/>
      <c r="M34" s="6"/>
      <c r="N34" s="6"/>
      <c r="O34" s="6"/>
      <c r="P34" s="6"/>
      <c r="Q34" s="6"/>
    </row>
    <row r="35" spans="2:17" ht="13.5" customHeight="1" x14ac:dyDescent="0.3">
      <c r="B35" s="8" t="s">
        <v>943</v>
      </c>
      <c r="C35" s="322"/>
      <c r="D35" s="322"/>
      <c r="E35" s="322"/>
      <c r="F35" s="322"/>
      <c r="G35" s="322"/>
      <c r="H35" s="322"/>
      <c r="I35" s="322"/>
      <c r="K35" s="150"/>
    </row>
    <row r="36" spans="2:17" ht="3.75" customHeight="1" x14ac:dyDescent="0.3">
      <c r="B36" s="8"/>
      <c r="C36" s="110"/>
      <c r="D36" s="110"/>
      <c r="E36" s="110"/>
      <c r="F36" s="110"/>
      <c r="G36" s="110"/>
      <c r="H36" s="110"/>
      <c r="I36" s="110"/>
      <c r="K36" s="6"/>
    </row>
    <row r="37" spans="2:17" ht="12.75" customHeight="1" x14ac:dyDescent="0.3">
      <c r="B37" s="8" t="s">
        <v>32</v>
      </c>
      <c r="C37" s="322"/>
      <c r="D37" s="322"/>
      <c r="E37" s="322"/>
      <c r="F37" s="322"/>
      <c r="G37" s="322"/>
      <c r="H37" s="322"/>
      <c r="I37" s="322"/>
      <c r="K37" s="6"/>
      <c r="L37" s="6"/>
      <c r="M37" s="6"/>
      <c r="N37" s="6"/>
      <c r="O37" s="6"/>
      <c r="P37" s="150"/>
    </row>
    <row r="38" spans="2:17" ht="3.75" customHeight="1" x14ac:dyDescent="0.3">
      <c r="B38" s="8"/>
      <c r="C38" s="110"/>
      <c r="D38" s="110"/>
      <c r="E38" s="110"/>
      <c r="F38" s="110"/>
      <c r="G38" s="110"/>
      <c r="H38" s="110"/>
      <c r="I38" s="110"/>
      <c r="K38" s="6"/>
      <c r="L38" s="6"/>
      <c r="M38" s="6"/>
      <c r="N38" s="6"/>
      <c r="O38" s="6"/>
      <c r="P38" s="6"/>
    </row>
    <row r="39" spans="2:17" ht="13.5" customHeight="1" x14ac:dyDescent="0.3">
      <c r="B39" s="8" t="s">
        <v>33</v>
      </c>
      <c r="C39" s="322"/>
      <c r="D39" s="322"/>
      <c r="E39" s="322"/>
      <c r="F39" s="322"/>
      <c r="G39" s="322"/>
      <c r="H39" s="322"/>
      <c r="I39" s="322"/>
      <c r="K39" s="6"/>
      <c r="L39" s="6"/>
      <c r="M39" s="6"/>
      <c r="N39" s="6"/>
      <c r="O39" s="6"/>
      <c r="P39" s="6"/>
    </row>
    <row r="40" spans="2:17" ht="2.9" customHeight="1" x14ac:dyDescent="0.3">
      <c r="C40" s="109"/>
      <c r="D40" s="109"/>
      <c r="E40" s="109"/>
      <c r="F40" s="109"/>
      <c r="G40" s="109"/>
      <c r="H40" s="109"/>
      <c r="I40" s="109"/>
      <c r="K40" s="6"/>
      <c r="L40" s="6"/>
      <c r="M40" s="6"/>
      <c r="N40" s="6"/>
      <c r="O40" s="6"/>
      <c r="P40" s="6"/>
    </row>
    <row r="41" spans="2:17" ht="13.5" customHeight="1" x14ac:dyDescent="0.3">
      <c r="B41" s="3"/>
      <c r="C41" s="109"/>
      <c r="D41" s="109"/>
      <c r="E41" s="109"/>
      <c r="F41" s="109"/>
      <c r="G41" s="109"/>
      <c r="H41" s="109"/>
      <c r="I41" s="109"/>
      <c r="K41" s="6"/>
      <c r="L41" s="6"/>
      <c r="M41" s="6"/>
      <c r="N41" s="6"/>
      <c r="O41" s="6"/>
      <c r="P41" s="6"/>
    </row>
    <row r="42" spans="2:17" x14ac:dyDescent="0.3">
      <c r="B42" s="330" t="s">
        <v>939</v>
      </c>
      <c r="C42" s="330"/>
      <c r="D42" s="330"/>
      <c r="E42" s="330"/>
      <c r="F42" s="330"/>
      <c r="G42" s="330"/>
      <c r="H42" s="330"/>
      <c r="I42" s="330"/>
      <c r="K42" s="6"/>
      <c r="L42" s="6"/>
      <c r="M42" s="6"/>
      <c r="N42" s="6"/>
      <c r="O42" s="6"/>
      <c r="P42" s="6"/>
      <c r="Q42" s="6"/>
    </row>
    <row r="43" spans="2:17" ht="3.75" customHeight="1" x14ac:dyDescent="0.3">
      <c r="K43" s="6"/>
      <c r="L43" s="6"/>
      <c r="M43" s="6"/>
      <c r="N43" s="6"/>
      <c r="O43" s="6"/>
      <c r="P43" s="6"/>
      <c r="Q43" s="6"/>
    </row>
    <row r="44" spans="2:17" x14ac:dyDescent="0.3">
      <c r="B44" s="2" t="s">
        <v>1058</v>
      </c>
      <c r="C44" s="318"/>
      <c r="D44" s="318"/>
      <c r="E44" s="318"/>
      <c r="F44" s="318"/>
      <c r="G44" s="318"/>
      <c r="H44" s="318"/>
      <c r="I44" s="318"/>
      <c r="K44" s="6"/>
      <c r="L44" s="138"/>
      <c r="M44" s="6"/>
      <c r="N44" s="6"/>
      <c r="O44" s="6"/>
      <c r="P44" s="6"/>
      <c r="Q44" s="6"/>
    </row>
    <row r="45" spans="2:17" ht="5.15" customHeight="1" x14ac:dyDescent="0.3">
      <c r="B45" s="2"/>
      <c r="C45" s="153"/>
      <c r="D45" s="153"/>
      <c r="E45" s="153"/>
      <c r="F45" s="153"/>
      <c r="G45" s="153"/>
      <c r="H45" s="153"/>
      <c r="I45" s="153"/>
      <c r="K45" s="6"/>
    </row>
    <row r="46" spans="2:17" ht="25.5" customHeight="1" x14ac:dyDescent="0.3">
      <c r="B46" s="154" t="s">
        <v>1009</v>
      </c>
      <c r="C46" s="325"/>
      <c r="D46" s="325"/>
      <c r="E46" s="325"/>
      <c r="F46" s="325"/>
      <c r="G46" s="325"/>
      <c r="H46" s="325"/>
      <c r="I46" s="325"/>
      <c r="K46" s="6"/>
      <c r="L46" s="6"/>
      <c r="M46" s="6"/>
      <c r="N46" s="6"/>
      <c r="O46" s="6"/>
      <c r="P46" s="6"/>
      <c r="Q46" s="6"/>
    </row>
    <row r="47" spans="2:17" ht="3.75" customHeight="1" x14ac:dyDescent="0.3">
      <c r="K47" s="6"/>
      <c r="L47" s="6"/>
      <c r="M47" s="6"/>
      <c r="N47" s="6"/>
      <c r="O47" s="6"/>
      <c r="P47" s="6"/>
      <c r="Q47" s="6"/>
    </row>
    <row r="48" spans="2:17" x14ac:dyDescent="0.3">
      <c r="B48" s="2" t="s">
        <v>21</v>
      </c>
      <c r="C48" s="318"/>
      <c r="D48" s="318"/>
      <c r="E48" s="318"/>
      <c r="F48" s="318"/>
      <c r="G48" s="318"/>
      <c r="H48" s="318"/>
      <c r="I48" s="318"/>
    </row>
    <row r="49" spans="2:13" ht="5.15" customHeight="1" x14ac:dyDescent="0.3">
      <c r="B49" s="2"/>
      <c r="C49" s="153"/>
      <c r="D49" s="153"/>
      <c r="E49" s="153"/>
      <c r="F49" s="153"/>
      <c r="G49" s="153"/>
      <c r="H49" s="153"/>
      <c r="I49" s="153"/>
    </row>
    <row r="50" spans="2:13" x14ac:dyDescent="0.3">
      <c r="B50" s="2" t="s">
        <v>26</v>
      </c>
      <c r="C50" s="152"/>
      <c r="E50" s="318"/>
      <c r="F50" s="318"/>
      <c r="G50" s="318"/>
      <c r="H50" s="318"/>
      <c r="I50" s="318"/>
    </row>
    <row r="51" spans="2:13" ht="5.15" customHeight="1" x14ac:dyDescent="0.3"/>
    <row r="52" spans="2:13" x14ac:dyDescent="0.3">
      <c r="B52" s="2" t="s">
        <v>940</v>
      </c>
      <c r="C52" s="9"/>
      <c r="E52" s="5"/>
    </row>
    <row r="53" spans="2:13" ht="5.15" customHeight="1" x14ac:dyDescent="0.3"/>
    <row r="54" spans="2:13" x14ac:dyDescent="0.3">
      <c r="B54" s="2" t="s">
        <v>25</v>
      </c>
      <c r="C54" s="323"/>
      <c r="D54" s="323"/>
      <c r="E54" s="323"/>
      <c r="F54" s="323"/>
      <c r="G54" s="323"/>
      <c r="J54" s="99" t="str">
        <f>IF(C54&gt;0,(VLOOKUP(C54,Luokitukset!K12:L1788,2,FALSE)),"")</f>
        <v/>
      </c>
    </row>
    <row r="55" spans="2:13" ht="5.25" customHeight="1" x14ac:dyDescent="0.3"/>
    <row r="56" spans="2:13" x14ac:dyDescent="0.3">
      <c r="B56" s="2" t="s">
        <v>27</v>
      </c>
      <c r="C56" s="324" t="s">
        <v>218</v>
      </c>
      <c r="D56" s="324"/>
      <c r="E56" s="324"/>
      <c r="F56" s="324"/>
      <c r="G56" s="324"/>
      <c r="J56" s="99" t="str">
        <f>IF(C56&gt;0,(VLOOKUP(C56,Luokitukset!F12:G121,2,FALSE)),"")</f>
        <v>611</v>
      </c>
      <c r="K56" s="138"/>
      <c r="L56" s="138"/>
      <c r="M56" s="138"/>
    </row>
    <row r="57" spans="2:13" ht="3" customHeight="1" x14ac:dyDescent="0.3"/>
    <row r="58" spans="2:13" ht="26" x14ac:dyDescent="0.3">
      <c r="B58" s="135" t="s">
        <v>991</v>
      </c>
      <c r="C58" s="319"/>
      <c r="D58" s="319"/>
      <c r="E58" s="319"/>
      <c r="F58" s="319"/>
      <c r="G58" s="319"/>
      <c r="K58" s="138"/>
    </row>
    <row r="59" spans="2:13" x14ac:dyDescent="0.3">
      <c r="B59" s="2" t="s">
        <v>1074</v>
      </c>
      <c r="C59" s="229"/>
      <c r="D59" s="230"/>
      <c r="E59" s="230"/>
      <c r="F59" s="230"/>
      <c r="G59" s="230"/>
      <c r="K59" s="138"/>
    </row>
    <row r="60" spans="2:13" x14ac:dyDescent="0.3">
      <c r="B60" s="2" t="s">
        <v>1075</v>
      </c>
      <c r="C60" s="377"/>
      <c r="D60" s="377"/>
      <c r="E60" s="377"/>
      <c r="F60" s="377"/>
      <c r="G60" s="377"/>
      <c r="K60" s="138"/>
    </row>
    <row r="61" spans="2:13" x14ac:dyDescent="0.3">
      <c r="B61" s="2" t="s">
        <v>1076</v>
      </c>
      <c r="C61" s="378"/>
      <c r="D61" s="378"/>
      <c r="E61" s="378"/>
      <c r="F61" s="378"/>
      <c r="G61" s="378"/>
      <c r="K61" s="138"/>
    </row>
    <row r="62" spans="2:13" x14ac:dyDescent="0.3">
      <c r="B62" s="2" t="s">
        <v>1077</v>
      </c>
      <c r="C62" s="378"/>
      <c r="D62" s="378"/>
      <c r="E62" s="378"/>
      <c r="F62" s="378"/>
      <c r="G62" s="378"/>
      <c r="K62" s="138"/>
    </row>
    <row r="63" spans="2:13" x14ac:dyDescent="0.3">
      <c r="B63" s="2" t="s">
        <v>1078</v>
      </c>
      <c r="C63" s="378"/>
      <c r="D63" s="378"/>
      <c r="E63" s="378"/>
      <c r="F63" s="378"/>
      <c r="G63" s="378"/>
      <c r="K63" s="138"/>
    </row>
    <row r="64" spans="2:13" x14ac:dyDescent="0.3">
      <c r="B64" s="2" t="s">
        <v>1079</v>
      </c>
      <c r="C64" s="378"/>
      <c r="D64" s="378"/>
      <c r="E64" s="378"/>
      <c r="F64" s="378"/>
      <c r="G64" s="378"/>
      <c r="K64" s="138"/>
    </row>
    <row r="65" spans="2:11" ht="27.75" customHeight="1" x14ac:dyDescent="0.3">
      <c r="K65" s="150"/>
    </row>
    <row r="66" spans="2:11" x14ac:dyDescent="0.3">
      <c r="B66" s="140"/>
      <c r="C66" s="140"/>
      <c r="D66" s="140"/>
      <c r="E66" s="140"/>
      <c r="F66" s="140"/>
      <c r="G66" s="140"/>
      <c r="H66" s="140"/>
      <c r="I66" s="140"/>
      <c r="J66" s="114"/>
      <c r="K66" s="138"/>
    </row>
    <row r="67" spans="2:11" ht="5.15" customHeight="1" x14ac:dyDescent="0.3"/>
    <row r="68" spans="2:11" x14ac:dyDescent="0.3">
      <c r="B68" s="317" t="s">
        <v>992</v>
      </c>
      <c r="C68" s="317"/>
      <c r="D68" s="317"/>
      <c r="E68" s="317"/>
      <c r="F68" s="317"/>
      <c r="G68" s="317"/>
      <c r="H68" s="317"/>
      <c r="I68" s="317"/>
      <c r="J68" s="89"/>
      <c r="K68" s="138"/>
    </row>
    <row r="69" spans="2:11" ht="5.15" customHeight="1" x14ac:dyDescent="0.3">
      <c r="B69" s="7"/>
      <c r="C69" s="7"/>
      <c r="D69" s="7"/>
      <c r="E69" s="7"/>
      <c r="F69" s="7"/>
      <c r="G69" s="7"/>
      <c r="H69" s="7"/>
      <c r="I69" s="7"/>
    </row>
    <row r="70" spans="2:11" ht="15.75" customHeight="1" x14ac:dyDescent="0.3">
      <c r="B70" s="321" t="s">
        <v>1010</v>
      </c>
      <c r="C70" s="321"/>
      <c r="D70" s="321"/>
      <c r="E70" s="321"/>
      <c r="F70" s="321"/>
      <c r="G70" s="321"/>
      <c r="H70" s="321"/>
      <c r="I70" s="321"/>
      <c r="J70" s="6"/>
      <c r="K70" s="138"/>
    </row>
    <row r="71" spans="2:11" ht="15.75" customHeight="1" x14ac:dyDescent="0.3">
      <c r="B71" s="321"/>
      <c r="C71" s="321"/>
      <c r="D71" s="321"/>
      <c r="E71" s="321"/>
      <c r="F71" s="321"/>
      <c r="G71" s="321"/>
      <c r="H71" s="321"/>
      <c r="I71" s="321"/>
      <c r="J71" s="6"/>
    </row>
    <row r="72" spans="2:11" ht="15.75" customHeight="1" x14ac:dyDescent="0.3">
      <c r="B72" s="321"/>
      <c r="C72" s="321"/>
      <c r="D72" s="321"/>
      <c r="E72" s="321"/>
      <c r="F72" s="321"/>
      <c r="G72" s="321"/>
      <c r="H72" s="321"/>
      <c r="I72" s="321"/>
      <c r="J72" s="6"/>
    </row>
    <row r="73" spans="2:11" x14ac:dyDescent="0.3">
      <c r="B73" s="7"/>
      <c r="C73" s="7"/>
      <c r="D73" s="7"/>
      <c r="E73" s="7"/>
      <c r="F73" s="7"/>
      <c r="G73" s="7"/>
      <c r="H73" s="7"/>
      <c r="I73" s="7"/>
    </row>
    <row r="74" spans="2:11" ht="13.5" customHeight="1" x14ac:dyDescent="0.3">
      <c r="B74" s="8" t="s">
        <v>948</v>
      </c>
      <c r="C74" s="320"/>
      <c r="D74" s="320"/>
      <c r="E74" s="320"/>
      <c r="F74" s="320"/>
      <c r="G74" s="320"/>
      <c r="H74" s="320"/>
      <c r="I74" s="320"/>
    </row>
    <row r="75" spans="2:11" ht="5.15" customHeight="1" x14ac:dyDescent="0.3">
      <c r="B75" s="8"/>
      <c r="C75" s="7"/>
      <c r="D75" s="7"/>
      <c r="E75" s="7"/>
      <c r="F75" s="7"/>
      <c r="G75" s="7"/>
      <c r="H75" s="7"/>
      <c r="I75" s="7"/>
    </row>
    <row r="76" spans="2:11" ht="13.5" customHeight="1" x14ac:dyDescent="0.3">
      <c r="B76" s="8" t="s">
        <v>930</v>
      </c>
      <c r="C76" s="320"/>
      <c r="D76" s="320"/>
      <c r="E76" s="320"/>
      <c r="F76" s="320"/>
      <c r="G76" s="320"/>
      <c r="H76" s="320"/>
      <c r="I76" s="320"/>
    </row>
    <row r="77" spans="2:11" ht="5.15" customHeight="1" x14ac:dyDescent="0.3">
      <c r="B77" s="8"/>
      <c r="C77" s="7"/>
      <c r="D77" s="7"/>
      <c r="E77" s="7"/>
      <c r="F77" s="7"/>
      <c r="G77" s="7"/>
      <c r="H77" s="7"/>
      <c r="I77" s="7"/>
    </row>
    <row r="78" spans="2:11" ht="13.5" customHeight="1" x14ac:dyDescent="0.3">
      <c r="B78" s="8" t="s">
        <v>931</v>
      </c>
      <c r="C78" s="320"/>
      <c r="D78" s="320"/>
      <c r="E78" s="320"/>
      <c r="F78" s="320"/>
      <c r="G78" s="320"/>
      <c r="H78" s="320"/>
      <c r="I78" s="320"/>
    </row>
    <row r="79" spans="2:11" ht="5.15" customHeight="1" x14ac:dyDescent="0.3">
      <c r="B79" s="8"/>
      <c r="C79" s="7"/>
      <c r="D79" s="7"/>
      <c r="E79" s="7"/>
      <c r="F79" s="7"/>
      <c r="G79" s="7"/>
      <c r="H79" s="7"/>
      <c r="I79" s="7"/>
    </row>
    <row r="80" spans="2:11" ht="13.5" customHeight="1" x14ac:dyDescent="0.3">
      <c r="B80" s="8" t="s">
        <v>932</v>
      </c>
      <c r="C80" s="320"/>
      <c r="D80" s="320"/>
      <c r="E80" s="320"/>
      <c r="F80" s="320"/>
      <c r="G80" s="320"/>
      <c r="H80" s="320"/>
      <c r="I80" s="320"/>
    </row>
    <row r="81" spans="2:10" ht="5.15" customHeight="1" x14ac:dyDescent="0.3">
      <c r="B81" s="8"/>
      <c r="C81" s="7"/>
      <c r="D81" s="7"/>
      <c r="E81" s="7"/>
      <c r="F81" s="7"/>
      <c r="G81" s="7"/>
      <c r="H81" s="7"/>
      <c r="I81" s="7"/>
    </row>
    <row r="82" spans="2:10" ht="13.5" customHeight="1" x14ac:dyDescent="0.3">
      <c r="B82" s="8" t="s">
        <v>933</v>
      </c>
      <c r="C82" s="320"/>
      <c r="D82" s="320"/>
      <c r="E82" s="320"/>
      <c r="F82" s="320"/>
      <c r="G82" s="320"/>
      <c r="H82" s="320"/>
      <c r="I82" s="320"/>
    </row>
    <row r="83" spans="2:10" ht="5.15" customHeight="1" x14ac:dyDescent="0.3">
      <c r="B83" s="2"/>
    </row>
    <row r="84" spans="2:10" ht="7.5" customHeight="1" x14ac:dyDescent="0.3">
      <c r="B84" s="114"/>
      <c r="C84" s="114"/>
      <c r="D84" s="114"/>
      <c r="E84" s="114"/>
      <c r="F84" s="114"/>
      <c r="G84" s="114"/>
      <c r="H84" s="114"/>
      <c r="I84" s="114"/>
      <c r="J84" s="114"/>
    </row>
    <row r="86" spans="2:10" x14ac:dyDescent="0.3">
      <c r="B86" s="149" t="s">
        <v>1011</v>
      </c>
    </row>
    <row r="87" spans="2:10" ht="5.15" customHeight="1" x14ac:dyDescent="0.3">
      <c r="B87" s="7"/>
    </row>
    <row r="88" spans="2:10" ht="33.75" customHeight="1" x14ac:dyDescent="0.3">
      <c r="B88" s="134" t="s">
        <v>993</v>
      </c>
      <c r="C88" s="319"/>
      <c r="D88" s="319"/>
      <c r="E88" s="319"/>
      <c r="F88" s="319"/>
      <c r="G88" s="319"/>
      <c r="H88" s="319"/>
      <c r="I88" s="319"/>
    </row>
    <row r="89" spans="2:10" x14ac:dyDescent="0.3">
      <c r="B89" s="114"/>
      <c r="C89" s="114"/>
      <c r="D89" s="114"/>
      <c r="E89" s="114"/>
      <c r="F89" s="114"/>
      <c r="G89" s="114"/>
      <c r="H89" s="114"/>
      <c r="I89" s="114"/>
    </row>
  </sheetData>
  <sheetProtection algorithmName="SHA-512" hashValue="hShaSQ0zqmU9oewxkMc867HNN+3O7lk4l2+ToJuzEZdUeoDh9L8MAlCFLkOGj1sPjSBNFWBJ0T0ISVVrNz5LPQ==" saltValue="LuwcuVHBmDUuW8jI9jsUfw==" spinCount="100000" sheet="1" selectLockedCells="1"/>
  <mergeCells count="36">
    <mergeCell ref="C61:G61"/>
    <mergeCell ref="C62:G62"/>
    <mergeCell ref="C63:G63"/>
    <mergeCell ref="C64:G64"/>
    <mergeCell ref="C17:I17"/>
    <mergeCell ref="C46:I46"/>
    <mergeCell ref="A9:I9"/>
    <mergeCell ref="A1:I1"/>
    <mergeCell ref="A2:E2"/>
    <mergeCell ref="C44:I44"/>
    <mergeCell ref="B33:I33"/>
    <mergeCell ref="C13:I13"/>
    <mergeCell ref="C35:I35"/>
    <mergeCell ref="C37:I37"/>
    <mergeCell ref="B42:I42"/>
    <mergeCell ref="C19:I19"/>
    <mergeCell ref="C21:I21"/>
    <mergeCell ref="B23:I23"/>
    <mergeCell ref="C25:I25"/>
    <mergeCell ref="C27:I27"/>
    <mergeCell ref="B68:I68"/>
    <mergeCell ref="C29:I29"/>
    <mergeCell ref="C88:I88"/>
    <mergeCell ref="C78:I78"/>
    <mergeCell ref="C80:I80"/>
    <mergeCell ref="C82:I82"/>
    <mergeCell ref="B70:I72"/>
    <mergeCell ref="E50:I50"/>
    <mergeCell ref="C74:I74"/>
    <mergeCell ref="C76:I76"/>
    <mergeCell ref="C58:G58"/>
    <mergeCell ref="C39:I39"/>
    <mergeCell ref="C54:G54"/>
    <mergeCell ref="C56:G56"/>
    <mergeCell ref="C48:I48"/>
    <mergeCell ref="C60:G60"/>
  </mergeCells>
  <phoneticPr fontId="4" type="noConversion"/>
  <dataValidations count="14">
    <dataValidation type="textLength" operator="equal" allowBlank="1" showInputMessage="1" showErrorMessage="1" error="Postimerkin pituus tulee olla 5 merkkiä" prompt="Postinumero" sqref="C50" xr:uid="{16B2F763-E866-42AE-A5B2-B86A6FE8A4B0}">
      <formula1>5</formula1>
    </dataValidation>
    <dataValidation allowBlank="1" showInputMessage="1" showErrorMessage="1" prompt="Postitoimipaikka" sqref="E50:I50" xr:uid="{721F4960-FD18-44DD-BED1-3881F14FAEF3}"/>
    <dataValidation allowBlank="1" showInputMessage="1" showErrorMessage="1" prompt="Tarkentava tieto kohteessa tehtävästä katselmuksesta esim. koko toimipaikka tai kuvaus tarkasteltavasta prosessista tai järjestelmästä." sqref="C46:I46" xr:uid="{CE693060-BA75-48CB-86BB-266C695F8342}"/>
    <dataValidation operator="greaterThanOrEqual" allowBlank="1" showInputMessage="1" showErrorMessage="1" prompt="Yrityksen energiakatselmuksen vastuuhenkilöille Energiaviraston myöntämän katselmoijatodistuksen numero (muotoa EV123)_x000a_tai_x000a_vuoden 2016 loppuun asti Motivan ennen vuotta 2015 järjestämän energiakatselmoija peruskurssin energiakatselmustodistuksen numero" sqref="C15" xr:uid="{13823F97-4345-4315-A1DC-C0CB729E41A2}"/>
    <dataValidation allowBlank="1" showInputMessage="1" showErrorMessage="1" prompt="Esim. edellä olevan yrityksen tytäryhtiö" sqref="C35:I35" xr:uid="{9733132F-81C9-4E49-9F06-E6B46FB4A14A}"/>
    <dataValidation type="date" operator="greaterThan" allowBlank="1" showInputMessage="1" showErrorMessage="1" error="Ilmoita päivämäärä muodossa d.m.yyyy" prompt="Kohdekatselmusraportin valmistumispäivämäärä" sqref="C52" xr:uid="{8AEABDE6-3DC8-436D-9AB2-337E8007837D}">
      <formula1>36526</formula1>
    </dataValidation>
    <dataValidation type="list" allowBlank="1" showInputMessage="1" showErrorMessage="1" error="Valitse arvo listalta" prompt="Valitse toimenpideohjelma tai sopimus listalta_x000a__x000a_Tieto löytyy esim. energiatehokkuussopimuksen vuosiraportin ensimmäiseltä sivulta." sqref="C74:I74" xr:uid="{20CB59C9-3AD5-4595-A92F-C0902683D8A9}">
      <formula1>TOPO</formula1>
    </dataValidation>
    <dataValidation allowBlank="1" showInputMessage="1" showErrorMessage="1" prompt="Liittymisnumero löytyy hyväksytystä liittymisasiakirjasta ja energiatehokkuussopimusten seurantajärjestelmästä (esim. vuosiraportin ensimmäisellä sivulla)" sqref="C76:I76" xr:uid="{B0E46FB2-8537-4E22-AC3E-BBB8DCA784D8}"/>
    <dataValidation allowBlank="1" showInputMessage="1" showErrorMessage="1" prompt="Toimipaikkanumero löytyy energiatehokkuus-_x000a_sopimuksen seurantajärjestelmästä (esim. vuosiraportin ensimmäiseltä sivulta)_x000a_" sqref="C82:I82" xr:uid="{2054919C-DDA9-416A-B59A-CD63D45C99A3}"/>
    <dataValidation allowBlank="1" showInputMessage="1" showErrorMessage="1" prompt="Tieto löytyy esim. energiatehokkuussopimuksen vuosiraportin ensimmäiseltä sivulta." sqref="C78:I78 C80:I80" xr:uid="{AF6CCB0D-8895-4346-832E-E79C17329EA2}"/>
    <dataValidation allowBlank="1" showInputMessage="1" showErrorMessage="1" prompt="Raportoija voi halutessaan kertoa tässä kohteeseen liittyviä lisätietoja." sqref="C88:I88" xr:uid="{A3766B98-3C93-4748-8C61-814A86AC8DB2}"/>
    <dataValidation allowBlank="1" showInputMessage="1" showErrorMessage="1" prompt="Tällä lomakkeella kohdassa 3 määritellyn kohteen aiempien kohdekatselmusten raportointivuodet (Kohdekatselmusraportin valmistumisvuosi)._x000a__x000a_Ilmoita vuodet neljällä numerolla, erota eri vuodet toisistaan pilkulla" sqref="C58:G58 D59:G59" xr:uid="{50F2F1F3-69FD-494E-9E70-0F2711C1A847}"/>
    <dataValidation type="list" allowBlank="1" showInputMessage="1" showErrorMessage="1" error="Arvo on valittava listalta" prompt="Oletusrakennustyyppinä on &quot;Voimalaitosrakennukset&quot;, tarvittaessa valitse muu rakennustyyppi listalta." sqref="C56:G56" xr:uid="{B0B12985-1D89-4401-8DFC-E22EAD95D7F1}">
      <formula1>Rakennustyyppi</formula1>
    </dataValidation>
    <dataValidation allowBlank="1" showInputMessage="1" showErrorMessage="1" prompt="Voimalaitoksella tarkoitetaan katselmoitavaa toimipaikkaa, esim. Mallilan voimalaitos tms." sqref="C44:I44" xr:uid="{AD431137-6846-4B32-A91F-03C2D1F5F390}"/>
  </dataValidations>
  <pageMargins left="0.74803149606299213" right="0.74803149606299213" top="0.98425196850393704" bottom="0.98425196850393704" header="0.51181102362204722" footer="0.51181102362204722"/>
  <pageSetup paperSize="9" scale="81" fitToWidth="0" orientation="portrait" r:id="rId1"/>
  <headerFooter alignWithMargins="0">
    <oddHeader>&amp;LYrityksen energiakatselmus&amp;CKohdekatselmuksen seurantatietojen raportointilomake &amp;R&amp;A</oddHeader>
    <oddFooter>&amp;L&amp;F&amp;R&amp;P/&amp;N</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error="Arvo on valittava listalta" prompt="Valitse arvo listalta" xr:uid="{B727A030-CC47-4367-9370-F7EB2C856D45}">
          <x14:formula1>
            <xm:f>Luokitukset!$I$13:$I$407</xm:f>
          </x14:formula1>
          <xm:sqref>C54:G54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B3BD55-B0D3-47FF-B182-CD5421BE8D73}">
  <dimension ref="A1:Z49"/>
  <sheetViews>
    <sheetView showGridLines="0" zoomScaleNormal="100" workbookViewId="0">
      <selection activeCell="D14" sqref="D14"/>
    </sheetView>
  </sheetViews>
  <sheetFormatPr defaultColWidth="9.1796875" defaultRowHeight="12.5" x14ac:dyDescent="0.25"/>
  <cols>
    <col min="1" max="1" width="5" customWidth="1"/>
    <col min="2" max="2" width="30" customWidth="1"/>
    <col min="3" max="3" width="10" customWidth="1"/>
    <col min="4" max="4" width="12.1796875" customWidth="1"/>
    <col min="5" max="5" width="0.81640625" customWidth="1"/>
    <col min="6" max="6" width="10.7265625" customWidth="1"/>
    <col min="7" max="7" width="0.453125" hidden="1" customWidth="1"/>
    <col min="8" max="8" width="11.81640625" customWidth="1"/>
    <col min="9" max="9" width="0.81640625" customWidth="1"/>
    <col min="10" max="10" width="10.7265625" customWidth="1"/>
    <col min="12" max="12" width="0.81640625" customWidth="1"/>
    <col min="13" max="13" width="9.7265625" customWidth="1"/>
    <col min="17" max="17" width="1.54296875" customWidth="1"/>
    <col min="19" max="19" width="6.26953125" customWidth="1"/>
    <col min="20" max="20" width="0" hidden="1" customWidth="1"/>
    <col min="21" max="21" width="1.54296875" hidden="1" customWidth="1"/>
    <col min="22" max="22" width="0" hidden="1" customWidth="1"/>
    <col min="23" max="23" width="1.54296875" customWidth="1"/>
  </cols>
  <sheetData>
    <row r="1" spans="1:25" ht="33" customHeight="1" x14ac:dyDescent="0.35">
      <c r="A1" s="341" t="s">
        <v>1017</v>
      </c>
      <c r="B1" s="341"/>
      <c r="C1" s="341"/>
      <c r="D1" s="341"/>
      <c r="E1" s="341"/>
      <c r="F1" s="341"/>
      <c r="G1" s="341"/>
      <c r="H1" s="341"/>
      <c r="I1" s="341"/>
      <c r="J1" s="341"/>
      <c r="K1" s="341"/>
      <c r="L1" s="341"/>
      <c r="M1" s="341"/>
    </row>
    <row r="2" spans="1:25" x14ac:dyDescent="0.25">
      <c r="A2" s="342" t="str">
        <f>Perustiedot!A2</f>
        <v>https://energiavirasto.fi/energiakatselmukset</v>
      </c>
      <c r="B2" s="342"/>
      <c r="C2" s="342"/>
      <c r="D2" s="342"/>
      <c r="E2" s="342"/>
      <c r="F2" s="342"/>
      <c r="G2" s="342"/>
      <c r="H2" s="342"/>
      <c r="I2" s="342"/>
      <c r="J2" s="342"/>
      <c r="K2" s="188"/>
      <c r="L2" s="188"/>
      <c r="M2" s="188"/>
    </row>
    <row r="3" spans="1:25" ht="15.5" x14ac:dyDescent="0.35">
      <c r="A3" s="184" t="str">
        <f>Perustiedot!$A$3</f>
        <v>Lomakkeen päiväys 31.3.2026</v>
      </c>
      <c r="B3" s="189"/>
      <c r="C3" s="189"/>
      <c r="D3" s="189"/>
      <c r="E3" s="189"/>
      <c r="F3" s="189"/>
      <c r="G3" s="189"/>
      <c r="H3" s="189"/>
      <c r="I3" s="189"/>
      <c r="J3" s="188"/>
      <c r="K3" s="188"/>
      <c r="L3" s="188"/>
      <c r="M3" s="188"/>
    </row>
    <row r="4" spans="1:25" ht="5.15" customHeight="1" x14ac:dyDescent="0.35">
      <c r="A4" s="184"/>
      <c r="B4" s="189"/>
      <c r="C4" s="189"/>
      <c r="D4" s="189"/>
      <c r="E4" s="189"/>
      <c r="F4" s="189"/>
      <c r="G4" s="189"/>
      <c r="H4" s="189"/>
      <c r="I4" s="189"/>
      <c r="J4" s="188"/>
      <c r="K4" s="188"/>
      <c r="L4" s="188"/>
      <c r="M4" s="188"/>
    </row>
    <row r="5" spans="1:25" ht="15.5" x14ac:dyDescent="0.35">
      <c r="A5" s="215" t="str">
        <f>Perustiedot!A5</f>
        <v>Yrityksen energiakatselmus</v>
      </c>
      <c r="B5" s="183"/>
      <c r="C5" s="183"/>
      <c r="D5" s="183"/>
      <c r="E5" s="183"/>
      <c r="F5" s="189"/>
      <c r="G5" s="190"/>
      <c r="H5" s="189"/>
      <c r="I5" s="189"/>
      <c r="J5" s="101"/>
      <c r="K5" s="101"/>
      <c r="L5" s="101"/>
      <c r="M5" s="101"/>
      <c r="N5" s="1"/>
      <c r="O5" s="1"/>
      <c r="P5" s="1"/>
      <c r="Q5" s="1"/>
      <c r="R5" s="1"/>
      <c r="S5" s="1"/>
      <c r="T5" s="1"/>
      <c r="U5" s="1"/>
      <c r="V5" s="1"/>
      <c r="W5" s="1"/>
      <c r="X5" s="1"/>
      <c r="Y5" s="1"/>
    </row>
    <row r="6" spans="1:25" ht="15.75" customHeight="1" x14ac:dyDescent="0.35">
      <c r="A6" s="216" t="s">
        <v>1062</v>
      </c>
      <c r="B6" s="183"/>
      <c r="C6" s="183"/>
      <c r="D6" s="183"/>
      <c r="E6" s="183"/>
      <c r="F6" s="189"/>
      <c r="G6" s="190"/>
      <c r="H6" s="189"/>
      <c r="I6" s="189"/>
      <c r="J6" s="101"/>
      <c r="K6" s="101"/>
      <c r="L6" s="101"/>
      <c r="M6" s="101"/>
      <c r="N6" s="1"/>
      <c r="O6" s="1"/>
      <c r="P6" s="1"/>
      <c r="Q6" s="1"/>
      <c r="R6" s="1"/>
      <c r="S6" s="1"/>
      <c r="T6" s="1"/>
      <c r="U6" s="1"/>
      <c r="V6" s="1"/>
      <c r="W6" s="1"/>
      <c r="X6" s="1"/>
      <c r="Y6" s="1"/>
    </row>
    <row r="7" spans="1:25" ht="15.75" customHeight="1" x14ac:dyDescent="0.45">
      <c r="A7" s="219" t="s">
        <v>35</v>
      </c>
      <c r="B7" s="183"/>
      <c r="C7" s="183"/>
      <c r="D7" s="183">
        <f>Perustiedot!C44</f>
        <v>0</v>
      </c>
      <c r="E7" s="183"/>
      <c r="F7" s="183"/>
      <c r="G7" s="183"/>
      <c r="H7" s="183"/>
      <c r="I7" s="183"/>
      <c r="J7" s="101"/>
      <c r="K7" s="101"/>
      <c r="L7" s="101"/>
      <c r="M7" s="101"/>
      <c r="N7" s="1"/>
      <c r="O7" s="179" t="s">
        <v>31</v>
      </c>
      <c r="P7" s="99"/>
      <c r="Q7" s="99"/>
      <c r="R7" s="99"/>
      <c r="S7" s="99"/>
      <c r="T7" s="1"/>
      <c r="U7" s="1"/>
      <c r="V7" s="1"/>
      <c r="W7" s="1"/>
      <c r="X7" s="1"/>
      <c r="Y7" s="1"/>
    </row>
    <row r="8" spans="1:25" ht="11.25" customHeight="1" x14ac:dyDescent="0.3">
      <c r="A8" s="1"/>
      <c r="B8" s="1"/>
      <c r="C8" s="1"/>
      <c r="D8" s="1"/>
      <c r="E8" s="1"/>
      <c r="F8" s="1"/>
      <c r="G8" s="1"/>
      <c r="H8" s="1"/>
      <c r="I8" s="1"/>
      <c r="J8" s="1"/>
      <c r="K8" s="1"/>
      <c r="L8" s="1"/>
      <c r="M8" s="1"/>
      <c r="N8" s="1"/>
      <c r="O8" s="1"/>
      <c r="P8" s="1"/>
      <c r="Q8" s="1"/>
      <c r="R8" s="1"/>
      <c r="S8" s="1"/>
      <c r="T8" s="1"/>
      <c r="U8" s="1"/>
      <c r="V8" s="1"/>
      <c r="W8" s="1"/>
      <c r="X8" s="1"/>
      <c r="Y8" s="1"/>
    </row>
    <row r="9" spans="1:25" ht="13" x14ac:dyDescent="0.3">
      <c r="A9" s="1"/>
      <c r="B9" s="338" t="s">
        <v>1057</v>
      </c>
      <c r="C9" s="339"/>
      <c r="D9" s="339"/>
      <c r="E9" s="339"/>
      <c r="F9" s="339"/>
      <c r="G9" s="339"/>
      <c r="H9" s="339"/>
      <c r="I9" s="339"/>
      <c r="J9" s="340"/>
      <c r="K9" s="217"/>
      <c r="L9" s="178"/>
      <c r="M9" s="178"/>
      <c r="N9" s="1"/>
      <c r="X9" s="1"/>
      <c r="Y9" s="1"/>
    </row>
    <row r="10" spans="1:25" ht="18" customHeight="1" x14ac:dyDescent="0.3">
      <c r="A10" s="1"/>
      <c r="B10" s="169"/>
      <c r="C10" s="170"/>
      <c r="D10" s="170"/>
      <c r="E10" s="170"/>
      <c r="F10" s="170"/>
      <c r="G10" s="170"/>
      <c r="H10" s="170"/>
      <c r="I10" s="170"/>
      <c r="J10" s="171"/>
      <c r="K10" s="177"/>
      <c r="L10" s="178"/>
      <c r="M10" s="178"/>
      <c r="N10" s="1"/>
      <c r="X10" s="1"/>
      <c r="Y10" s="1"/>
    </row>
    <row r="11" spans="1:25" ht="13" x14ac:dyDescent="0.3">
      <c r="A11" s="1"/>
      <c r="B11" s="159" t="s">
        <v>1028</v>
      </c>
      <c r="C11" s="160"/>
      <c r="D11" s="338" t="s">
        <v>1018</v>
      </c>
      <c r="E11" s="339"/>
      <c r="F11" s="340"/>
      <c r="G11" s="160"/>
      <c r="H11" s="334" t="s">
        <v>1019</v>
      </c>
      <c r="I11" s="334"/>
      <c r="J11" s="335"/>
      <c r="K11" s="163"/>
      <c r="L11" s="164"/>
      <c r="M11" s="164"/>
      <c r="N11" s="1"/>
      <c r="X11" s="1"/>
      <c r="Y11" s="1"/>
    </row>
    <row r="12" spans="1:25" ht="5.15" customHeight="1" x14ac:dyDescent="0.3">
      <c r="A12" s="1"/>
      <c r="B12" s="159"/>
      <c r="C12" s="160"/>
      <c r="D12" s="159"/>
      <c r="E12" s="160"/>
      <c r="F12" s="161"/>
      <c r="G12" s="160"/>
      <c r="H12" s="336"/>
      <c r="I12" s="336"/>
      <c r="J12" s="337"/>
      <c r="K12" s="163"/>
      <c r="L12" s="164"/>
      <c r="M12" s="164"/>
      <c r="N12" s="1"/>
      <c r="O12" s="1"/>
      <c r="P12" s="1"/>
      <c r="Q12" s="1"/>
      <c r="R12" s="1"/>
      <c r="S12" s="1"/>
      <c r="T12" s="1"/>
      <c r="U12" s="1"/>
      <c r="V12" s="1"/>
      <c r="W12" s="1"/>
      <c r="X12" s="1"/>
      <c r="Y12" s="1"/>
    </row>
    <row r="13" spans="1:25" ht="13" x14ac:dyDescent="0.3">
      <c r="A13" s="1"/>
      <c r="B13" s="159"/>
      <c r="C13" s="160"/>
      <c r="D13" s="201" t="str">
        <f>IF(ISNUMBER(B33),B33-1,"Syötä vuosi")</f>
        <v>Syötä vuosi</v>
      </c>
      <c r="E13" s="160"/>
      <c r="F13" s="161"/>
      <c r="G13" s="160"/>
      <c r="H13" s="336"/>
      <c r="I13" s="336"/>
      <c r="J13" s="337"/>
      <c r="K13" s="163"/>
      <c r="L13" s="164"/>
      <c r="M13" s="164"/>
      <c r="N13" s="1"/>
      <c r="O13" s="1"/>
      <c r="P13" s="1"/>
      <c r="Q13" s="1"/>
      <c r="R13" s="1"/>
      <c r="S13" s="1"/>
      <c r="T13" s="1"/>
      <c r="U13" s="1"/>
      <c r="V13" s="1"/>
      <c r="W13" s="1"/>
      <c r="X13" s="1"/>
      <c r="Y13" s="1"/>
    </row>
    <row r="14" spans="1:25" ht="15" customHeight="1" x14ac:dyDescent="0.3">
      <c r="A14" s="1"/>
      <c r="B14" s="167" t="s">
        <v>1020</v>
      </c>
      <c r="C14" s="165" t="s">
        <v>1021</v>
      </c>
      <c r="D14" s="225"/>
      <c r="E14" s="162"/>
      <c r="F14" s="172" t="s">
        <v>1021</v>
      </c>
      <c r="G14" s="155"/>
      <c r="H14" s="225"/>
      <c r="I14" s="162"/>
      <c r="J14" s="172" t="s">
        <v>1021</v>
      </c>
      <c r="K14" s="163"/>
      <c r="L14" s="164"/>
      <c r="M14" s="228" t="s">
        <v>1073</v>
      </c>
      <c r="N14" s="1"/>
      <c r="O14" s="1"/>
      <c r="P14" s="1"/>
      <c r="Q14" s="1"/>
      <c r="R14" s="1"/>
      <c r="S14" s="1"/>
      <c r="T14" s="1"/>
      <c r="U14" s="1"/>
      <c r="V14" s="1"/>
      <c r="W14" s="1"/>
      <c r="X14" s="1"/>
      <c r="Y14" s="1"/>
    </row>
    <row r="15" spans="1:25" ht="15" customHeight="1" x14ac:dyDescent="0.35">
      <c r="A15" s="1"/>
      <c r="B15" s="168" t="s">
        <v>1022</v>
      </c>
      <c r="C15" s="166" t="s">
        <v>1021</v>
      </c>
      <c r="D15" s="226"/>
      <c r="E15" s="164"/>
      <c r="F15" s="173" t="s">
        <v>1021</v>
      </c>
      <c r="G15" s="160"/>
      <c r="H15" s="226"/>
      <c r="I15" s="164"/>
      <c r="J15" s="173" t="s">
        <v>1021</v>
      </c>
      <c r="K15" s="163"/>
      <c r="L15" s="164"/>
      <c r="M15" s="164"/>
      <c r="N15" s="1"/>
      <c r="O15" s="180"/>
      <c r="P15" s="1"/>
      <c r="Q15" s="1"/>
      <c r="R15" s="1"/>
      <c r="S15" s="1"/>
      <c r="T15" s="1"/>
      <c r="U15" s="1"/>
      <c r="V15" s="1"/>
      <c r="W15" s="1"/>
      <c r="X15" s="1"/>
      <c r="Y15" s="1"/>
    </row>
    <row r="16" spans="1:25" ht="15" customHeight="1" x14ac:dyDescent="0.35">
      <c r="A16" s="1"/>
      <c r="B16" s="168" t="s">
        <v>1023</v>
      </c>
      <c r="C16" s="166" t="s">
        <v>1021</v>
      </c>
      <c r="D16" s="226"/>
      <c r="E16" s="164"/>
      <c r="F16" s="173" t="s">
        <v>1021</v>
      </c>
      <c r="G16" s="160"/>
      <c r="H16" s="226"/>
      <c r="I16" s="164"/>
      <c r="J16" s="173" t="s">
        <v>1021</v>
      </c>
      <c r="K16" s="163"/>
      <c r="L16" s="164"/>
      <c r="M16" s="164"/>
      <c r="N16" s="1"/>
      <c r="O16" s="180"/>
      <c r="P16" s="1"/>
      <c r="Q16" s="1"/>
      <c r="R16" s="1"/>
      <c r="S16" s="1"/>
      <c r="T16" s="1"/>
      <c r="U16" s="1"/>
      <c r="V16" s="1"/>
      <c r="W16" s="1"/>
      <c r="X16" s="1"/>
      <c r="Y16" s="1"/>
    </row>
    <row r="17" spans="1:26" ht="15" customHeight="1" x14ac:dyDescent="0.3">
      <c r="A17" s="1"/>
      <c r="B17" s="168" t="s">
        <v>1024</v>
      </c>
      <c r="C17" s="166" t="s">
        <v>1</v>
      </c>
      <c r="D17" s="202" t="str">
        <f>IF(ISNUMBER(D14),(D15+D16)/D14,"")</f>
        <v/>
      </c>
      <c r="E17" s="164"/>
      <c r="F17" s="173" t="s">
        <v>1</v>
      </c>
      <c r="G17" s="160"/>
      <c r="H17" s="202" t="str">
        <f>IF(ISNUMBER(H14),(H15+H16)/H14,"")</f>
        <v/>
      </c>
      <c r="I17" s="164"/>
      <c r="J17" s="173" t="s">
        <v>1</v>
      </c>
      <c r="K17" s="163"/>
      <c r="L17" s="164"/>
      <c r="M17" s="164"/>
      <c r="N17" s="1"/>
      <c r="O17" s="1"/>
      <c r="P17" s="1"/>
      <c r="Q17" s="1"/>
      <c r="R17" s="1"/>
      <c r="S17" s="1"/>
      <c r="T17" s="1"/>
      <c r="U17" s="1"/>
      <c r="V17" s="1"/>
      <c r="W17" s="1"/>
      <c r="X17" s="1"/>
      <c r="Y17" s="1"/>
    </row>
    <row r="18" spans="1:26" ht="15" customHeight="1" x14ac:dyDescent="0.3">
      <c r="A18" s="1"/>
      <c r="B18" s="168" t="s">
        <v>1025</v>
      </c>
      <c r="C18" s="166" t="s">
        <v>1021</v>
      </c>
      <c r="D18" s="226"/>
      <c r="E18" s="164"/>
      <c r="F18" s="173" t="s">
        <v>1021</v>
      </c>
      <c r="G18" s="160"/>
      <c r="H18" s="226"/>
      <c r="I18" s="164"/>
      <c r="J18" s="173" t="s">
        <v>1021</v>
      </c>
      <c r="K18" s="163"/>
      <c r="L18" s="164"/>
      <c r="M18" s="164"/>
      <c r="N18" s="1"/>
      <c r="O18" s="1"/>
      <c r="P18" s="1"/>
      <c r="Q18" s="1"/>
      <c r="R18" s="1"/>
      <c r="S18" s="1"/>
      <c r="T18" s="1"/>
      <c r="U18" s="1"/>
      <c r="V18" s="1"/>
      <c r="W18" s="1"/>
      <c r="X18" s="1"/>
      <c r="Y18" s="1"/>
    </row>
    <row r="19" spans="1:26" ht="15" customHeight="1" x14ac:dyDescent="0.35">
      <c r="A19" s="1"/>
      <c r="B19" s="168" t="s">
        <v>1026</v>
      </c>
      <c r="C19" s="166" t="s">
        <v>1</v>
      </c>
      <c r="D19" s="202" t="str">
        <f>IF(ISNUMBER(D14),(D15+D16-D18)/D14,"")</f>
        <v/>
      </c>
      <c r="E19" s="164"/>
      <c r="F19" s="173" t="s">
        <v>1</v>
      </c>
      <c r="G19" s="160"/>
      <c r="H19" s="202" t="str">
        <f>IF(ISNUMBER(H14),(H15+H16-H18)/H14,"")</f>
        <v/>
      </c>
      <c r="I19" s="164"/>
      <c r="J19" s="173" t="s">
        <v>1</v>
      </c>
      <c r="K19" s="163"/>
      <c r="L19" s="164"/>
      <c r="M19" s="164"/>
      <c r="N19" s="1"/>
      <c r="O19" s="180"/>
      <c r="P19" s="1"/>
      <c r="Q19" s="1"/>
      <c r="R19" s="1"/>
      <c r="S19" s="1"/>
      <c r="T19" s="1"/>
      <c r="U19" s="1"/>
      <c r="V19" s="1"/>
      <c r="W19" s="1"/>
      <c r="X19" s="1"/>
      <c r="Y19" s="1"/>
    </row>
    <row r="20" spans="1:26" ht="15" customHeight="1" x14ac:dyDescent="0.35">
      <c r="A20" s="1"/>
      <c r="B20" s="168" t="s">
        <v>1027</v>
      </c>
      <c r="C20" s="166" t="s">
        <v>2</v>
      </c>
      <c r="D20" s="226"/>
      <c r="E20" s="164"/>
      <c r="F20" s="173" t="s">
        <v>2</v>
      </c>
      <c r="G20" s="160"/>
      <c r="H20" s="226"/>
      <c r="I20" s="164"/>
      <c r="J20" s="173" t="s">
        <v>2</v>
      </c>
      <c r="K20" s="163"/>
      <c r="L20" s="164"/>
      <c r="M20" s="164"/>
      <c r="N20" s="1"/>
      <c r="O20" s="180"/>
      <c r="P20" s="1"/>
      <c r="Q20" s="1"/>
      <c r="R20" s="1"/>
      <c r="S20" s="1"/>
      <c r="T20" s="1"/>
      <c r="U20" s="1"/>
      <c r="V20" s="1"/>
      <c r="W20" s="1"/>
      <c r="X20" s="1"/>
      <c r="Y20" s="1"/>
      <c r="Z20" s="1"/>
    </row>
    <row r="21" spans="1:26" ht="5.15" customHeight="1" x14ac:dyDescent="0.35">
      <c r="A21" s="1"/>
      <c r="B21" s="163"/>
      <c r="C21" s="164"/>
      <c r="D21" s="164"/>
      <c r="E21" s="164"/>
      <c r="F21" s="164"/>
      <c r="G21" s="164"/>
      <c r="H21" s="164"/>
      <c r="I21" s="164"/>
      <c r="J21" s="213"/>
      <c r="K21" s="163"/>
      <c r="L21" s="164"/>
      <c r="M21" s="164"/>
      <c r="N21" s="1"/>
      <c r="O21" s="180"/>
      <c r="P21" s="1"/>
      <c r="Q21" s="1"/>
      <c r="R21" s="1"/>
      <c r="S21" s="1"/>
      <c r="T21" s="1"/>
      <c r="U21" s="1"/>
      <c r="V21" s="1"/>
      <c r="W21" s="1"/>
      <c r="X21" s="1"/>
      <c r="Y21" s="1"/>
      <c r="Z21" s="1"/>
    </row>
    <row r="22" spans="1:26" ht="15" customHeight="1" x14ac:dyDescent="0.35">
      <c r="A22" s="1"/>
      <c r="B22" s="331" t="s">
        <v>1051</v>
      </c>
      <c r="C22" s="332"/>
      <c r="D22" s="332"/>
      <c r="E22" s="332"/>
      <c r="F22" s="332"/>
      <c r="G22" s="332"/>
      <c r="H22" s="332"/>
      <c r="I22" s="332"/>
      <c r="J22" s="333"/>
      <c r="K22" s="163"/>
      <c r="L22" s="164"/>
      <c r="M22" s="164"/>
      <c r="N22" s="1"/>
      <c r="O22" s="180"/>
      <c r="P22" s="1"/>
      <c r="Q22" s="1"/>
      <c r="R22" s="1"/>
      <c r="S22" s="1"/>
      <c r="T22" s="1"/>
      <c r="U22" s="1"/>
      <c r="V22" s="1"/>
      <c r="W22" s="1"/>
      <c r="X22" s="1"/>
      <c r="Y22" s="1"/>
      <c r="Z22" s="1"/>
    </row>
    <row r="23" spans="1:26" ht="15" customHeight="1" x14ac:dyDescent="0.35">
      <c r="A23" s="1"/>
      <c r="B23" s="168" t="s">
        <v>1050</v>
      </c>
      <c r="C23" s="166" t="s">
        <v>1021</v>
      </c>
      <c r="D23" s="164"/>
      <c r="E23" s="164"/>
      <c r="F23" s="214"/>
      <c r="G23" s="160"/>
      <c r="H23" s="223">
        <f>(Toimenpiteet!J44+Toimenpiteet!N44)/1000</f>
        <v>0</v>
      </c>
      <c r="I23" s="164"/>
      <c r="J23" s="173" t="s">
        <v>1021</v>
      </c>
      <c r="K23" s="163"/>
      <c r="L23" s="164"/>
      <c r="M23" s="164"/>
      <c r="N23" s="1"/>
      <c r="O23" s="180"/>
      <c r="P23" s="1"/>
      <c r="Q23" s="1"/>
      <c r="R23" s="1"/>
      <c r="S23" s="1"/>
      <c r="T23" s="1"/>
      <c r="U23" s="1"/>
      <c r="V23" s="1"/>
      <c r="W23" s="1"/>
      <c r="X23" s="1"/>
      <c r="Y23" s="1"/>
      <c r="Z23" s="1"/>
    </row>
    <row r="24" spans="1:26" ht="15" customHeight="1" x14ac:dyDescent="0.3">
      <c r="A24" s="1"/>
      <c r="B24" s="168" t="s">
        <v>1031</v>
      </c>
      <c r="C24" s="166" t="s">
        <v>29</v>
      </c>
      <c r="D24" s="164"/>
      <c r="E24" s="164"/>
      <c r="F24" s="214"/>
      <c r="G24" s="160"/>
      <c r="H24" s="224">
        <f>Toimenpiteet!D44</f>
        <v>0</v>
      </c>
      <c r="I24" s="164"/>
      <c r="J24" s="173" t="s">
        <v>29</v>
      </c>
      <c r="K24" s="163"/>
      <c r="L24" s="164"/>
      <c r="M24" s="164"/>
      <c r="N24" s="1"/>
      <c r="O24" s="1"/>
      <c r="P24" s="1"/>
      <c r="Q24" s="1"/>
      <c r="R24" s="1"/>
      <c r="S24" s="1"/>
      <c r="T24" s="1"/>
      <c r="U24" s="1"/>
      <c r="V24" s="1"/>
      <c r="W24" s="1"/>
      <c r="X24" s="1"/>
      <c r="Y24" s="1"/>
    </row>
    <row r="25" spans="1:26" ht="15" customHeight="1" x14ac:dyDescent="0.3">
      <c r="A25" s="1"/>
      <c r="B25" s="168" t="s">
        <v>1032</v>
      </c>
      <c r="C25" s="166" t="s">
        <v>38</v>
      </c>
      <c r="D25" s="164"/>
      <c r="E25" s="164"/>
      <c r="F25" s="214"/>
      <c r="G25" s="160"/>
      <c r="H25" s="224">
        <f>Toimenpiteet!G44</f>
        <v>0</v>
      </c>
      <c r="I25" s="164"/>
      <c r="J25" s="173" t="s">
        <v>38</v>
      </c>
      <c r="K25" s="163"/>
      <c r="L25" s="164"/>
      <c r="M25" s="164"/>
      <c r="N25" s="1"/>
      <c r="O25" s="1"/>
      <c r="P25" s="1"/>
      <c r="Q25" s="1"/>
      <c r="R25" s="1"/>
      <c r="S25" s="1"/>
      <c r="T25" s="1"/>
      <c r="U25" s="1"/>
      <c r="V25" s="1"/>
      <c r="W25" s="1"/>
      <c r="X25" s="1"/>
      <c r="Y25" s="1"/>
    </row>
    <row r="26" spans="1:26" ht="12.75" customHeight="1" x14ac:dyDescent="0.3">
      <c r="A26" s="1"/>
      <c r="B26" s="176"/>
      <c r="C26" s="175"/>
      <c r="D26" s="175"/>
      <c r="E26" s="175"/>
      <c r="F26" s="175"/>
      <c r="G26" s="156"/>
      <c r="H26" s="175"/>
      <c r="I26" s="175"/>
      <c r="J26" s="174"/>
      <c r="K26" s="163"/>
      <c r="L26" s="164"/>
      <c r="M26" s="164"/>
      <c r="N26" s="1"/>
      <c r="O26" s="1"/>
      <c r="P26" s="1"/>
      <c r="Q26" s="1"/>
      <c r="R26" s="1"/>
      <c r="S26" s="1"/>
      <c r="T26" s="1"/>
      <c r="U26" s="1"/>
      <c r="V26" s="1"/>
      <c r="W26" s="1"/>
      <c r="X26" s="1"/>
      <c r="Y26" s="1"/>
    </row>
    <row r="27" spans="1:26" ht="4.5" customHeight="1" x14ac:dyDescent="0.3">
      <c r="A27" s="1"/>
      <c r="B27" s="1"/>
      <c r="C27" s="1"/>
      <c r="D27" s="1"/>
      <c r="E27" s="1"/>
      <c r="F27" s="1"/>
      <c r="G27" s="1"/>
      <c r="H27" s="1"/>
      <c r="I27" s="1"/>
      <c r="J27" s="1"/>
      <c r="K27" s="1"/>
      <c r="L27" s="1"/>
      <c r="M27" s="1"/>
      <c r="N27" s="1"/>
      <c r="P27" s="1"/>
      <c r="Q27" s="1"/>
      <c r="R27" s="1"/>
      <c r="S27" s="1"/>
      <c r="T27" s="1"/>
      <c r="U27" s="1"/>
      <c r="V27" s="1"/>
      <c r="W27" s="1"/>
      <c r="X27" s="1"/>
      <c r="Y27" s="1"/>
    </row>
    <row r="28" spans="1:26" ht="13" x14ac:dyDescent="0.25">
      <c r="H28" s="220"/>
      <c r="I28" s="220"/>
      <c r="J28" s="220"/>
      <c r="K28" s="220"/>
      <c r="L28" s="220"/>
      <c r="M28" s="220"/>
      <c r="N28" s="220"/>
      <c r="O28" s="220"/>
      <c r="P28" s="220"/>
      <c r="Q28" s="220"/>
      <c r="R28" s="220"/>
      <c r="S28" s="220"/>
      <c r="T28" s="220"/>
      <c r="U28" s="220"/>
      <c r="V28" s="220"/>
      <c r="W28" s="220"/>
      <c r="X28" s="220"/>
      <c r="Y28" s="220"/>
      <c r="Z28" s="220"/>
    </row>
    <row r="29" spans="1:26" ht="13" x14ac:dyDescent="0.25">
      <c r="H29" s="220"/>
      <c r="I29" s="220"/>
      <c r="J29" s="220"/>
      <c r="K29" s="220"/>
      <c r="L29" s="220"/>
      <c r="M29" s="220"/>
      <c r="N29" s="220"/>
      <c r="O29" s="220"/>
      <c r="P29" s="220"/>
      <c r="Q29" s="220"/>
      <c r="R29" s="220"/>
      <c r="S29" s="220"/>
      <c r="T29" s="220"/>
      <c r="U29" s="220"/>
      <c r="V29" s="220"/>
      <c r="W29" s="220"/>
      <c r="X29" s="220"/>
      <c r="Y29" s="220"/>
      <c r="Z29" s="220"/>
    </row>
    <row r="30" spans="1:26" ht="13" x14ac:dyDescent="0.25">
      <c r="H30" s="220"/>
      <c r="I30" s="220"/>
      <c r="J30" s="220"/>
      <c r="K30" s="220"/>
      <c r="L30" s="220"/>
      <c r="M30" s="220"/>
      <c r="N30" s="220"/>
      <c r="O30" s="220"/>
      <c r="P30" s="220"/>
      <c r="Q30" s="220"/>
      <c r="R30" s="220"/>
      <c r="S30" s="220"/>
      <c r="T30" s="220"/>
      <c r="U30" s="220"/>
      <c r="V30" s="220"/>
      <c r="W30" s="220"/>
      <c r="X30" s="220"/>
      <c r="Y30" s="220"/>
      <c r="Z30" s="220"/>
    </row>
    <row r="31" spans="1:26" ht="12.75" hidden="1" customHeight="1" x14ac:dyDescent="0.25">
      <c r="H31" s="220"/>
      <c r="I31" s="220"/>
      <c r="J31" s="220"/>
      <c r="K31" s="220"/>
      <c r="L31" s="220"/>
      <c r="M31" s="220"/>
      <c r="N31" s="220"/>
      <c r="O31" s="220"/>
      <c r="P31" s="220"/>
      <c r="Q31" s="220"/>
      <c r="R31" s="220"/>
      <c r="S31" s="220"/>
      <c r="T31" s="220"/>
      <c r="U31" s="220"/>
      <c r="V31" s="220"/>
      <c r="W31" s="220"/>
      <c r="X31" s="220"/>
      <c r="Y31" s="220"/>
      <c r="Z31" s="220"/>
    </row>
    <row r="32" spans="1:26" ht="12.75" hidden="1" customHeight="1" x14ac:dyDescent="0.25">
      <c r="B32" s="181" t="s">
        <v>983</v>
      </c>
      <c r="H32" s="220"/>
      <c r="I32" s="220"/>
      <c r="J32" s="220"/>
      <c r="K32" s="220"/>
      <c r="L32" s="220"/>
      <c r="M32" s="220"/>
      <c r="N32" s="220"/>
      <c r="O32" s="220"/>
      <c r="P32" s="220"/>
      <c r="Q32" s="220"/>
      <c r="R32" s="220"/>
      <c r="S32" s="220"/>
      <c r="T32" s="220"/>
      <c r="U32" s="220"/>
      <c r="V32" s="220"/>
      <c r="W32" s="220"/>
      <c r="X32" s="220"/>
      <c r="Y32" s="220"/>
      <c r="Z32" s="220"/>
    </row>
    <row r="33" spans="2:26" ht="12.75" hidden="1" customHeight="1" x14ac:dyDescent="0.25">
      <c r="B33" s="182" t="str">
        <f>IF(Perustiedot!C52&gt;0,YEAR(Perustiedot!C52),"ei päivämäärää")</f>
        <v>ei päivämäärää</v>
      </c>
      <c r="H33" s="220"/>
      <c r="I33" s="220"/>
      <c r="J33" s="220"/>
      <c r="K33" s="220"/>
      <c r="L33" s="220"/>
      <c r="M33" s="220"/>
      <c r="N33" s="220"/>
      <c r="O33" s="220"/>
      <c r="P33" s="220"/>
      <c r="Q33" s="220"/>
      <c r="R33" s="220"/>
      <c r="S33" s="220"/>
      <c r="T33" s="220"/>
      <c r="U33" s="220"/>
      <c r="V33" s="220"/>
      <c r="W33" s="220"/>
      <c r="X33" s="220"/>
      <c r="Y33" s="220"/>
      <c r="Z33" s="220"/>
    </row>
    <row r="34" spans="2:26" ht="12.75" hidden="1" customHeight="1" x14ac:dyDescent="0.25">
      <c r="H34" s="220"/>
      <c r="I34" s="220"/>
      <c r="J34" s="220"/>
      <c r="K34" s="220"/>
      <c r="L34" s="220"/>
      <c r="M34" s="220"/>
      <c r="N34" s="220"/>
      <c r="O34" s="220"/>
      <c r="P34" s="220"/>
      <c r="Q34" s="220"/>
      <c r="R34" s="220"/>
      <c r="S34" s="220"/>
      <c r="T34" s="220"/>
      <c r="U34" s="220"/>
      <c r="V34" s="220"/>
      <c r="W34" s="220"/>
      <c r="X34" s="220"/>
      <c r="Y34" s="220"/>
      <c r="Z34" s="220"/>
    </row>
    <row r="35" spans="2:26" ht="12.75" customHeight="1" x14ac:dyDescent="0.25">
      <c r="N35" s="218"/>
      <c r="O35" s="218"/>
      <c r="P35" s="218"/>
      <c r="Q35" s="218"/>
      <c r="R35" s="218"/>
      <c r="S35" s="218"/>
      <c r="T35" s="218"/>
      <c r="U35" s="218"/>
      <c r="V35" s="218"/>
      <c r="W35" s="218"/>
      <c r="X35" s="218"/>
      <c r="Y35" s="218"/>
    </row>
    <row r="36" spans="2:26" ht="13" x14ac:dyDescent="0.3">
      <c r="B36" s="1"/>
      <c r="C36" s="1"/>
      <c r="D36" s="1"/>
      <c r="E36" s="1"/>
      <c r="F36" s="1"/>
      <c r="G36" s="1"/>
      <c r="H36" s="1"/>
      <c r="I36" s="1"/>
      <c r="J36" s="1"/>
      <c r="K36" s="1"/>
      <c r="L36" s="1"/>
    </row>
    <row r="37" spans="2:26" ht="13" x14ac:dyDescent="0.3">
      <c r="B37" s="1"/>
      <c r="C37" s="1"/>
      <c r="D37" s="1"/>
      <c r="E37" s="1"/>
      <c r="F37" s="1"/>
      <c r="G37" s="1"/>
      <c r="H37" s="1"/>
      <c r="I37" s="1"/>
      <c r="J37" s="1"/>
      <c r="K37" s="1"/>
      <c r="L37" s="1"/>
    </row>
    <row r="38" spans="2:26" ht="13" x14ac:dyDescent="0.3">
      <c r="B38" s="1"/>
      <c r="C38" s="1"/>
      <c r="D38" s="1"/>
      <c r="E38" s="1"/>
      <c r="F38" s="1"/>
      <c r="G38" s="1"/>
      <c r="H38" s="1"/>
      <c r="I38" s="1"/>
      <c r="J38" s="1"/>
      <c r="K38" s="1"/>
      <c r="L38" s="1"/>
    </row>
    <row r="39" spans="2:26" ht="13" x14ac:dyDescent="0.3">
      <c r="B39" s="1"/>
      <c r="C39" s="1"/>
      <c r="D39" s="1"/>
      <c r="E39" s="1"/>
      <c r="F39" s="1"/>
      <c r="G39" s="1"/>
      <c r="H39" s="1"/>
      <c r="I39" s="1"/>
      <c r="J39" s="1"/>
      <c r="K39" s="1"/>
      <c r="L39" s="1"/>
    </row>
    <row r="40" spans="2:26" ht="13" x14ac:dyDescent="0.3">
      <c r="B40" s="1"/>
      <c r="C40" s="1"/>
      <c r="D40" s="1"/>
      <c r="E40" s="1"/>
      <c r="F40" s="1"/>
      <c r="G40" s="1"/>
      <c r="H40" s="1"/>
      <c r="I40" s="1"/>
      <c r="J40" s="1"/>
      <c r="K40" s="1"/>
      <c r="L40" s="1"/>
    </row>
    <row r="41" spans="2:26" ht="13" x14ac:dyDescent="0.3">
      <c r="B41" s="1"/>
      <c r="C41" s="1"/>
      <c r="D41" s="1"/>
      <c r="E41" s="1"/>
      <c r="F41" s="1"/>
      <c r="G41" s="1"/>
      <c r="H41" s="1"/>
      <c r="I41" s="1"/>
      <c r="J41" s="1"/>
      <c r="K41" s="1"/>
      <c r="L41" s="1"/>
    </row>
    <row r="42" spans="2:26" ht="13" x14ac:dyDescent="0.3">
      <c r="B42" s="1"/>
      <c r="C42" s="1"/>
      <c r="D42" s="1"/>
      <c r="E42" s="1"/>
      <c r="F42" s="1"/>
      <c r="G42" s="1"/>
      <c r="H42" s="1"/>
      <c r="I42" s="1"/>
      <c r="J42" s="1"/>
      <c r="K42" s="1"/>
      <c r="L42" s="1"/>
    </row>
    <row r="43" spans="2:26" ht="13" x14ac:dyDescent="0.3">
      <c r="B43" s="1"/>
      <c r="C43" s="1"/>
      <c r="D43" s="1"/>
      <c r="E43" s="1"/>
      <c r="F43" s="1"/>
      <c r="G43" s="1"/>
      <c r="H43" s="1"/>
      <c r="I43" s="1"/>
      <c r="J43" s="1"/>
      <c r="K43" s="1"/>
      <c r="L43" s="1"/>
    </row>
    <row r="44" spans="2:26" ht="13" x14ac:dyDescent="0.3">
      <c r="B44" s="1"/>
      <c r="C44" s="1"/>
      <c r="D44" s="1"/>
      <c r="E44" s="1"/>
      <c r="F44" s="1"/>
      <c r="G44" s="1"/>
      <c r="H44" s="1"/>
      <c r="I44" s="1"/>
      <c r="J44" s="1"/>
      <c r="K44" s="1"/>
      <c r="L44" s="1"/>
    </row>
    <row r="45" spans="2:26" ht="13" x14ac:dyDescent="0.3">
      <c r="B45" s="1"/>
      <c r="C45" s="1"/>
      <c r="D45" s="1"/>
      <c r="E45" s="1"/>
      <c r="F45" s="1"/>
      <c r="G45" s="1"/>
      <c r="H45" s="1"/>
      <c r="I45" s="1"/>
      <c r="J45" s="1"/>
      <c r="K45" s="1"/>
      <c r="L45" s="1"/>
    </row>
    <row r="46" spans="2:26" ht="13" x14ac:dyDescent="0.3">
      <c r="B46" s="1"/>
      <c r="C46" s="1"/>
      <c r="D46" s="1"/>
      <c r="E46" s="1"/>
      <c r="F46" s="1"/>
      <c r="G46" s="1"/>
      <c r="H46" s="1"/>
      <c r="I46" s="1"/>
      <c r="J46" s="1"/>
      <c r="K46" s="1"/>
      <c r="L46" s="1"/>
    </row>
    <row r="47" spans="2:26" ht="13" x14ac:dyDescent="0.3">
      <c r="B47" s="1"/>
      <c r="C47" s="1"/>
      <c r="D47" s="1"/>
      <c r="E47" s="1"/>
      <c r="F47" s="1"/>
      <c r="G47" s="1"/>
      <c r="H47" s="1"/>
      <c r="I47" s="1"/>
      <c r="J47" s="1"/>
      <c r="K47" s="1"/>
      <c r="L47" s="1"/>
    </row>
    <row r="48" spans="2:26" ht="13" x14ac:dyDescent="0.3">
      <c r="B48" s="1"/>
      <c r="C48" s="1"/>
      <c r="D48" s="1"/>
      <c r="E48" s="1"/>
      <c r="F48" s="1"/>
      <c r="G48" s="1"/>
      <c r="H48" s="1"/>
      <c r="I48" s="1"/>
      <c r="J48" s="1"/>
      <c r="K48" s="1"/>
      <c r="L48" s="1"/>
    </row>
    <row r="49" spans="2:12" ht="13" x14ac:dyDescent="0.3">
      <c r="B49" s="1"/>
      <c r="C49" s="1"/>
      <c r="D49" s="1"/>
      <c r="E49" s="1"/>
      <c r="F49" s="1"/>
      <c r="G49" s="1"/>
      <c r="H49" s="1"/>
      <c r="I49" s="1"/>
      <c r="J49" s="1"/>
      <c r="K49" s="1"/>
      <c r="L49" s="1"/>
    </row>
  </sheetData>
  <sheetProtection algorithmName="SHA-512" hashValue="BDI2GtU+ZsSc7B40t8UleZcSulMsOVAtapSoRHkZg0SE4OyElxJtMn8bv8O/wi5b9wiJWxG1XsljMaC/ykXs8w==" saltValue="U1kjoIKsMb0gfYh9BadYtw==" spinCount="100000" sheet="1" formatCells="0"/>
  <mergeCells count="6">
    <mergeCell ref="B22:J22"/>
    <mergeCell ref="H11:J13"/>
    <mergeCell ref="D11:F11"/>
    <mergeCell ref="B9:J9"/>
    <mergeCell ref="A1:M1"/>
    <mergeCell ref="A2:J2"/>
  </mergeCells>
  <phoneticPr fontId="4" type="noConversion"/>
  <conditionalFormatting sqref="D7">
    <cfRule type="cellIs" dxfId="4" priority="3" stopIfTrue="1" operator="equal">
      <formula>0</formula>
    </cfRule>
  </conditionalFormatting>
  <conditionalFormatting sqref="H23:H25">
    <cfRule type="cellIs" dxfId="3" priority="1" stopIfTrue="1" operator="equal">
      <formula>0</formula>
    </cfRule>
    <cfRule type="cellIs" dxfId="2" priority="2" stopIfTrue="1" operator="equal">
      <formula>0</formula>
    </cfRule>
  </conditionalFormatting>
  <conditionalFormatting sqref="H7:I7">
    <cfRule type="cellIs" dxfId="1" priority="4" stopIfTrue="1" operator="equal">
      <formula>0</formula>
    </cfRule>
  </conditionalFormatting>
  <dataValidations count="13">
    <dataValidation allowBlank="1" showInputMessage="1" showErrorMessage="1" prompt="Voimalaitoksen kohdekatselmuksen tarkasteluvuosi_x000a__x000a_Ilmoita vuosi neljällä numerolla (esim. 2015)_x000a__x000a_Oletuksena tässä on kohdekatselmuksen valmistumista edeltävä vuosi, korjaa/täydennä tieto tarvittaessa." sqref="D13" xr:uid="{09901FE5-0084-42BA-BCB5-51CABB9989F8}"/>
    <dataValidation allowBlank="1" showInputMessage="1" showErrorMessage="1" prompt="Sähkönkehitys sisältää myös omakäyttösähkön" sqref="D16" xr:uid="{8CDB25D0-9F05-48E9-96ED-4234DA8538EC}"/>
    <dataValidation allowBlank="1" showInputMessage="1" showErrorMessage="1" prompt="Sähkönkehitys sisältää myös omakäyttösähkön_x000a__x000a_Tässä ilmoitetaan tilanne tehostamissuunnitelman toteuttamisen jälkeen" sqref="H16" xr:uid="{A2A054C4-3D91-44B9-9370-E68F1DAC70B5}"/>
    <dataValidation allowBlank="1" showInputMessage="1" showErrorMessage="1" prompt="Polttoaineiden käyttö (GWh/a) tarkasteluvuonna" sqref="D14" xr:uid="{30C24364-17EE-41C8-A7FA-4F50513EB34B}"/>
    <dataValidation allowBlank="1" showInputMessage="1" showErrorMessage="1" prompt="Polttoaineiden käyttö (GWh/a) tehostamissuunnitelman toteuttamisen jälkeen" sqref="H14" xr:uid="{4618F250-4CF7-4B12-90CF-EAD94BA74EA4}"/>
    <dataValidation allowBlank="1" showInputMessage="1" showErrorMessage="1" prompt="Brutto kokonaishyötysuhde = (Lämmön toimitus+ Sähkönkehitys)/Polttoaineiden käytö" sqref="D17 H17" xr:uid="{8FDDDA6F-368A-4EE7-9198-1FD1F0A89831}"/>
    <dataValidation allowBlank="1" showInputMessage="1" showErrorMessage="1" prompt="Lämmöntoimitus tehostamissuunnitelman toteuttamisen jälkeen" sqref="H15" xr:uid="{DD53D695-CCC3-462C-AC32-FDF40BDEDD35}"/>
    <dataValidation allowBlank="1" showInputMessage="1" showErrorMessage="1" prompt="Omakäyttösähkön kulutus tehostamissuunnitelman toteuttamisen jälkeen" sqref="H18" xr:uid="{04C0B0A2-20A5-42AF-AF4E-9086469F0CC7}"/>
    <dataValidation allowBlank="1" showInputMessage="1" showErrorMessage="1" prompt="Netto kokonaishyötysuhde = (Lämmöntoimitus+Sähkönkehitys-Omakäyttösähkö)/Polttoaineiden käyttö" sqref="D19 H19" xr:uid="{78EAD9D4-5065-4736-9990-A2F5E4557A7F}"/>
    <dataValidation allowBlank="1" showInputMessage="1" showErrorMessage="1" prompt="Veden käyttö tehostamissuunnitelman toteuttamisen jälkeen" sqref="H20" xr:uid="{FE7C984C-744C-4B41-A8B6-E4746F5B6937}"/>
    <dataValidation allowBlank="1" showInputMessage="1" showErrorMessage="1" prompt="Ehdotettujen toimenpiteiden energiansäästö (GWh/a) ja sähkön lisämyynti (GWh/a) yhteensä_x000a__x000a_Tieto haetaan &quot;Toimenpiteet&quot;-välilehdeltä" sqref="H23" xr:uid="{11A6FC46-33B9-44AC-ADD3-CF1FF335611D}"/>
    <dataValidation allowBlank="1" showInputMessage="1" showErrorMessage="1" prompt="Ehdotettujen toimenpiteiden kustannussäästö yhteensä (€/a, alv 0%)_x000a__x000a_Tieto haetaan &quot;Toimenpiteet&quot;-välilehdeltä" sqref="H24" xr:uid="{13066B7F-6EB2-44D7-B36F-696F14E9E1FF}"/>
    <dataValidation allowBlank="1" showInputMessage="1" showErrorMessage="1" prompt="Ehdotettujen toimenpiteiden vaatimat investoinnit (€)_x000a__x000a_Tieto haetaan &quot;Toimenpiteet&quot;-välilehdeltä" sqref="H25" xr:uid="{C3A0088C-5360-4E6A-9B3F-3B549B38DF62}"/>
  </dataValidations>
  <hyperlinks>
    <hyperlink ref="A2" r:id="rId1" display="www.energiavirasto.fi/suurten-yritysten-pakolliset-katselmukset " xr:uid="{DECE3017-4F6E-4B63-B89C-71F138474478}"/>
    <hyperlink ref="A2:J2" r:id="rId2" display="https://energiavirasto.fi/energiakatselmukset" xr:uid="{902C568B-A1BF-49AB-81E4-E3349EE5874C}"/>
  </hyperlinks>
  <pageMargins left="0.74803149606299213" right="0.74803149606299213" top="0.98425196850393704" bottom="0.98425196850393704" header="0.51181102362204722" footer="0.51181102362204722"/>
  <pageSetup paperSize="9" scale="81" orientation="portrait" r:id="rId3"/>
  <headerFooter alignWithMargins="0">
    <oddHeader>&amp;LYrityksen energiakatselmus&amp;CKohdekatselmuksen seurantatietojen raportointilomake &amp;R&amp;A</oddHeader>
    <oddFooter>&amp;L&amp;F&amp;R&amp;P/&amp;N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D66775-C705-48CE-8AB9-0259D39089F3}">
  <sheetPr>
    <pageSetUpPr fitToPage="1"/>
  </sheetPr>
  <dimension ref="A1:AE56"/>
  <sheetViews>
    <sheetView showGridLines="0" zoomScaleNormal="100" workbookViewId="0">
      <selection activeCell="C17" sqref="C17"/>
    </sheetView>
  </sheetViews>
  <sheetFormatPr defaultColWidth="9.1796875" defaultRowHeight="13" x14ac:dyDescent="0.3"/>
  <cols>
    <col min="1" max="1" width="3.26953125" style="1" customWidth="1"/>
    <col min="2" max="2" width="4.453125" style="1" customWidth="1"/>
    <col min="3" max="3" width="40.7265625" style="1" customWidth="1"/>
    <col min="4" max="4" width="10.26953125" style="1" customWidth="1"/>
    <col min="5" max="5" width="4.81640625" style="1" customWidth="1"/>
    <col min="6" max="6" width="7.7265625" style="1" customWidth="1"/>
    <col min="7" max="7" width="8.7265625" style="1" customWidth="1"/>
    <col min="8" max="8" width="10.7265625" style="1" hidden="1" customWidth="1"/>
    <col min="9" max="9" width="9.1796875" style="1" customWidth="1"/>
    <col min="10" max="10" width="9.1796875" style="1"/>
    <col min="11" max="11" width="7.54296875" style="1" hidden="1" customWidth="1"/>
    <col min="12" max="12" width="9.453125" style="1" customWidth="1"/>
    <col min="13" max="13" width="0" style="1" hidden="1" customWidth="1"/>
    <col min="14" max="14" width="9.1796875" style="1" customWidth="1"/>
    <col min="15" max="15" width="9.1796875" style="1" hidden="1" customWidth="1"/>
    <col min="16" max="16" width="9.1796875" style="1" customWidth="1"/>
    <col min="17" max="17" width="0" style="1" hidden="1" customWidth="1"/>
    <col min="18" max="20" width="9.1796875" style="1"/>
    <col min="21" max="21" width="9.1796875" style="1" hidden="1" customWidth="1"/>
    <col min="22" max="22" width="16.54296875" style="10" customWidth="1"/>
    <col min="23" max="23" width="0" style="1" hidden="1" customWidth="1"/>
    <col min="24" max="27" width="9.1796875" style="1"/>
    <col min="28" max="28" width="16" style="1" hidden="1" customWidth="1"/>
    <col min="29" max="29" width="10.453125" style="1" hidden="1" customWidth="1"/>
    <col min="30" max="30" width="10.1796875" style="1" hidden="1" customWidth="1"/>
    <col min="31" max="16384" width="9.1796875" style="1"/>
  </cols>
  <sheetData>
    <row r="1" spans="1:30" ht="15.5" x14ac:dyDescent="0.35">
      <c r="A1" s="192" t="str">
        <f>Perustiedot!$A$1</f>
        <v>Käyttäkää täyttäessänne aina viimeisintä kohdekatselmuksen seurantatietojen raportointilomaketta. Viimeisin lomake löytyy alla olevan linkin kautta:</v>
      </c>
      <c r="B1" s="101"/>
      <c r="C1" s="101"/>
      <c r="D1" s="101"/>
      <c r="E1" s="101"/>
      <c r="F1" s="101"/>
      <c r="G1" s="101"/>
      <c r="H1" s="101"/>
      <c r="I1" s="101"/>
      <c r="J1" s="101"/>
      <c r="K1" s="101"/>
      <c r="L1" s="101"/>
      <c r="M1" s="101"/>
      <c r="N1" s="101"/>
      <c r="O1" s="101"/>
      <c r="P1" s="101"/>
      <c r="Q1" s="101"/>
      <c r="R1" s="101"/>
      <c r="S1" s="101"/>
      <c r="T1" s="101"/>
    </row>
    <row r="2" spans="1:30" ht="15.5" x14ac:dyDescent="0.35">
      <c r="A2" s="343" t="s">
        <v>1080</v>
      </c>
      <c r="B2" s="344"/>
      <c r="C2" s="344"/>
      <c r="D2" s="344"/>
      <c r="E2" s="344"/>
      <c r="F2" s="193"/>
      <c r="G2" s="193"/>
    </row>
    <row r="3" spans="1:30" ht="15.5" x14ac:dyDescent="0.35">
      <c r="A3" s="184" t="str">
        <f>Perustiedot!$A$3</f>
        <v>Lomakkeen päiväys 31.3.2026</v>
      </c>
      <c r="B3" s="183"/>
      <c r="C3" s="183"/>
      <c r="D3" s="183"/>
      <c r="E3" s="101"/>
      <c r="F3" s="194"/>
      <c r="G3" s="101"/>
    </row>
    <row r="4" spans="1:30" ht="7.5" customHeight="1" x14ac:dyDescent="0.35">
      <c r="A4" s="184"/>
      <c r="B4" s="183"/>
      <c r="C4" s="183"/>
      <c r="D4" s="183"/>
      <c r="E4" s="101"/>
      <c r="F4" s="101"/>
      <c r="G4" s="101"/>
    </row>
    <row r="5" spans="1:30" ht="12.75" customHeight="1" x14ac:dyDescent="0.45">
      <c r="A5" s="215" t="str">
        <f>Perustiedot!A5</f>
        <v>Yrityksen energiakatselmus</v>
      </c>
      <c r="B5" s="183"/>
      <c r="C5" s="191"/>
      <c r="D5" s="183"/>
      <c r="E5" s="101"/>
      <c r="F5" s="195"/>
      <c r="G5" s="197"/>
      <c r="H5" s="141"/>
      <c r="I5" s="141"/>
      <c r="J5" s="141"/>
      <c r="K5" s="141"/>
      <c r="L5" s="141"/>
      <c r="M5" s="141"/>
      <c r="N5" s="141"/>
      <c r="O5" s="141"/>
      <c r="P5" s="141"/>
      <c r="T5" s="138"/>
      <c r="AB5" s="101"/>
      <c r="AC5" s="101"/>
      <c r="AD5" s="101"/>
    </row>
    <row r="6" spans="1:30" ht="15.75" customHeight="1" x14ac:dyDescent="0.35">
      <c r="A6" s="216" t="s">
        <v>1061</v>
      </c>
      <c r="B6" s="183"/>
      <c r="C6" s="191"/>
      <c r="D6" s="183"/>
      <c r="E6" s="101"/>
      <c r="F6" s="196"/>
      <c r="G6" s="198"/>
      <c r="H6" s="141"/>
      <c r="I6" s="141"/>
      <c r="J6" s="141"/>
      <c r="K6" s="141"/>
      <c r="L6" s="141"/>
      <c r="M6" s="141"/>
      <c r="N6" s="141"/>
      <c r="O6" s="141"/>
      <c r="P6" s="141"/>
      <c r="AB6" s="101" t="s">
        <v>42</v>
      </c>
      <c r="AC6" s="101" t="s">
        <v>42</v>
      </c>
      <c r="AD6" s="101" t="s">
        <v>42</v>
      </c>
    </row>
    <row r="7" spans="1:30" ht="15.75" customHeight="1" x14ac:dyDescent="0.45">
      <c r="A7" s="215" t="s">
        <v>39</v>
      </c>
      <c r="B7" s="215"/>
      <c r="C7" s="183"/>
      <c r="D7" s="183"/>
      <c r="E7" s="101"/>
      <c r="F7" s="101"/>
      <c r="G7" s="101"/>
      <c r="H7" s="142"/>
      <c r="I7" s="142" t="s">
        <v>1005</v>
      </c>
      <c r="J7" s="142"/>
      <c r="K7" s="142"/>
      <c r="L7" s="142"/>
      <c r="M7" s="142"/>
      <c r="N7" s="142"/>
      <c r="O7" s="142"/>
      <c r="P7" s="142"/>
      <c r="Q7" s="99"/>
      <c r="R7" s="99"/>
      <c r="S7" s="99"/>
      <c r="T7" s="99"/>
      <c r="U7" s="99"/>
      <c r="V7" s="212"/>
    </row>
    <row r="8" spans="1:30" ht="15.75" hidden="1" customHeight="1" x14ac:dyDescent="0.45">
      <c r="A8" s="139"/>
      <c r="B8" s="139"/>
      <c r="C8" s="139"/>
      <c r="D8" s="139"/>
      <c r="E8" s="137"/>
      <c r="F8" s="142"/>
      <c r="G8" s="142"/>
      <c r="H8" s="142"/>
      <c r="I8" s="142"/>
      <c r="J8" s="142"/>
      <c r="K8" s="142"/>
      <c r="L8" s="142"/>
      <c r="M8" s="142"/>
      <c r="N8" s="142"/>
      <c r="O8" s="142"/>
      <c r="P8" s="142"/>
      <c r="Q8" s="99"/>
      <c r="R8" s="99"/>
    </row>
    <row r="9" spans="1:30" ht="7.5" customHeight="1" thickBot="1" x14ac:dyDescent="0.35">
      <c r="U9" s="72"/>
    </row>
    <row r="10" spans="1:30" ht="15.5" x14ac:dyDescent="0.35">
      <c r="B10" s="11">
        <f>Perustiedot!C25</f>
        <v>0</v>
      </c>
      <c r="C10" s="12"/>
      <c r="D10" s="12"/>
      <c r="E10" s="128" t="s">
        <v>1063</v>
      </c>
      <c r="F10" s="13"/>
      <c r="G10" s="14"/>
      <c r="H10" s="14"/>
      <c r="I10" s="14"/>
      <c r="J10" s="15"/>
      <c r="K10" s="15"/>
      <c r="L10" s="12"/>
      <c r="M10" s="12"/>
      <c r="N10" s="12"/>
      <c r="O10" s="12"/>
      <c r="P10" s="12"/>
      <c r="Q10" s="12"/>
      <c r="R10" s="129"/>
      <c r="S10" s="12"/>
      <c r="T10" s="129">
        <f>Perustiedot!C52</f>
        <v>0</v>
      </c>
      <c r="U10" s="130"/>
      <c r="V10" s="16"/>
      <c r="W10" s="16"/>
      <c r="X10" s="16"/>
      <c r="Y10" s="17"/>
      <c r="AB10" s="1" t="s">
        <v>41</v>
      </c>
      <c r="AC10" s="1" t="s">
        <v>41</v>
      </c>
      <c r="AD10" s="1" t="s">
        <v>41</v>
      </c>
    </row>
    <row r="11" spans="1:30" ht="16" thickBot="1" x14ac:dyDescent="0.4">
      <c r="B11" s="18">
        <f>Perustiedot!C44</f>
        <v>0</v>
      </c>
      <c r="C11" s="19"/>
      <c r="D11" s="19"/>
      <c r="E11" s="20"/>
      <c r="F11" s="20"/>
      <c r="G11" s="21"/>
      <c r="H11" s="21"/>
      <c r="I11" s="21"/>
      <c r="J11" s="22"/>
      <c r="K11" s="22"/>
      <c r="L11" s="19"/>
      <c r="M11" s="19"/>
      <c r="N11" s="19"/>
      <c r="O11" s="19"/>
      <c r="P11" s="19"/>
      <c r="Q11" s="19"/>
      <c r="R11" s="19"/>
      <c r="S11" s="19"/>
      <c r="T11" s="19"/>
      <c r="U11" s="19"/>
      <c r="V11" s="23"/>
      <c r="W11" s="19"/>
      <c r="X11" s="23"/>
      <c r="Y11" s="24"/>
      <c r="AB11" s="96" t="s">
        <v>927</v>
      </c>
      <c r="AC11" s="96" t="s">
        <v>926</v>
      </c>
      <c r="AD11" s="97" t="s">
        <v>925</v>
      </c>
    </row>
    <row r="12" spans="1:30" ht="13.5" customHeight="1" x14ac:dyDescent="0.35">
      <c r="B12" s="25"/>
      <c r="C12" s="26" t="s">
        <v>4</v>
      </c>
      <c r="D12" s="359" t="s">
        <v>65</v>
      </c>
      <c r="E12" s="75" t="s">
        <v>5</v>
      </c>
      <c r="F12" s="357" t="s">
        <v>62</v>
      </c>
      <c r="G12" s="74" t="s">
        <v>64</v>
      </c>
      <c r="H12" s="27" t="s">
        <v>36</v>
      </c>
      <c r="I12" s="347" t="s">
        <v>61</v>
      </c>
      <c r="J12" s="349" t="s">
        <v>1035</v>
      </c>
      <c r="K12" s="353"/>
      <c r="L12" s="353"/>
      <c r="M12" s="350"/>
      <c r="N12" s="349" t="s">
        <v>1039</v>
      </c>
      <c r="O12" s="353"/>
      <c r="P12" s="353"/>
      <c r="Q12" s="350"/>
      <c r="R12" s="363" t="s">
        <v>1038</v>
      </c>
      <c r="S12" s="349" t="s">
        <v>1035</v>
      </c>
      <c r="T12" s="350"/>
      <c r="U12" s="28" t="s">
        <v>22</v>
      </c>
      <c r="V12" s="355" t="s">
        <v>985</v>
      </c>
      <c r="W12" s="29"/>
      <c r="X12" s="355" t="s">
        <v>66</v>
      </c>
      <c r="Y12" s="345" t="s">
        <v>67</v>
      </c>
      <c r="AB12" s="98" t="s">
        <v>63</v>
      </c>
      <c r="AC12" s="98" t="s">
        <v>44</v>
      </c>
      <c r="AD12" s="98" t="s">
        <v>40</v>
      </c>
    </row>
    <row r="13" spans="1:30" x14ac:dyDescent="0.3">
      <c r="B13" s="30"/>
      <c r="C13" s="31" t="s">
        <v>6</v>
      </c>
      <c r="D13" s="360"/>
      <c r="E13" s="33"/>
      <c r="F13" s="358"/>
      <c r="G13" s="27"/>
      <c r="H13" s="32" t="s">
        <v>8</v>
      </c>
      <c r="I13" s="348"/>
      <c r="J13" s="351" t="s">
        <v>1037</v>
      </c>
      <c r="K13" s="354"/>
      <c r="L13" s="354"/>
      <c r="M13" s="352"/>
      <c r="N13" s="351" t="s">
        <v>28</v>
      </c>
      <c r="O13" s="354"/>
      <c r="P13" s="354"/>
      <c r="Q13" s="352"/>
      <c r="R13" s="364"/>
      <c r="S13" s="351" t="s">
        <v>1036</v>
      </c>
      <c r="T13" s="352"/>
      <c r="U13" s="34" t="s">
        <v>23</v>
      </c>
      <c r="V13" s="356"/>
      <c r="W13" s="35"/>
      <c r="X13" s="356" t="s">
        <v>9</v>
      </c>
      <c r="Y13" s="346"/>
      <c r="AB13" s="98" t="s">
        <v>1067</v>
      </c>
      <c r="AC13" s="98" t="s">
        <v>1068</v>
      </c>
      <c r="AD13" s="98" t="s">
        <v>1069</v>
      </c>
    </row>
    <row r="14" spans="1:30" ht="13.5" x14ac:dyDescent="0.35">
      <c r="B14" s="30"/>
      <c r="C14" s="31"/>
      <c r="D14" s="360"/>
      <c r="E14" s="33"/>
      <c r="F14" s="358"/>
      <c r="G14" s="27"/>
      <c r="H14" s="32" t="s">
        <v>7</v>
      </c>
      <c r="I14" s="348"/>
      <c r="J14" s="69" t="s">
        <v>10</v>
      </c>
      <c r="K14" s="35" t="s">
        <v>36</v>
      </c>
      <c r="L14" s="361" t="s">
        <v>11</v>
      </c>
      <c r="M14" s="362"/>
      <c r="N14" s="69" t="s">
        <v>10</v>
      </c>
      <c r="O14" s="35" t="s">
        <v>36</v>
      </c>
      <c r="P14" s="361" t="s">
        <v>11</v>
      </c>
      <c r="Q14" s="362"/>
      <c r="R14" s="364"/>
      <c r="S14" s="69" t="s">
        <v>12</v>
      </c>
      <c r="T14" s="32" t="s">
        <v>13</v>
      </c>
      <c r="U14" s="32" t="s">
        <v>24</v>
      </c>
      <c r="V14" s="356"/>
      <c r="W14" s="35"/>
      <c r="X14" s="356" t="s">
        <v>14</v>
      </c>
      <c r="Y14" s="76"/>
      <c r="AB14" s="221" t="s">
        <v>3</v>
      </c>
      <c r="AC14" s="222" t="s">
        <v>3</v>
      </c>
      <c r="AD14" s="98" t="s">
        <v>1070</v>
      </c>
    </row>
    <row r="15" spans="1:30" x14ac:dyDescent="0.3">
      <c r="B15" s="30"/>
      <c r="C15" s="31"/>
      <c r="D15" s="32"/>
      <c r="E15" s="33"/>
      <c r="F15" s="33"/>
      <c r="G15" s="27"/>
      <c r="H15" s="37"/>
      <c r="I15" s="348"/>
      <c r="J15" s="70"/>
      <c r="K15" s="157"/>
      <c r="L15" s="158"/>
      <c r="M15" s="70" t="s">
        <v>15</v>
      </c>
      <c r="N15" s="70"/>
      <c r="O15" s="35"/>
      <c r="P15" s="199"/>
      <c r="Q15" s="200" t="s">
        <v>15</v>
      </c>
      <c r="R15" s="365"/>
      <c r="S15" s="70"/>
      <c r="T15" s="32" t="s">
        <v>16</v>
      </c>
      <c r="U15" s="32"/>
      <c r="V15" s="71"/>
      <c r="W15" s="35"/>
      <c r="X15" s="71"/>
      <c r="Y15" s="36"/>
      <c r="AB15" s="138"/>
      <c r="AC15" s="138"/>
      <c r="AD15" s="98" t="s">
        <v>1071</v>
      </c>
    </row>
    <row r="16" spans="1:30" ht="13.5" thickBot="1" x14ac:dyDescent="0.35">
      <c r="B16" s="38" t="s">
        <v>17</v>
      </c>
      <c r="C16" s="39" t="s">
        <v>3</v>
      </c>
      <c r="D16" s="39" t="s">
        <v>29</v>
      </c>
      <c r="E16" s="40" t="s">
        <v>18</v>
      </c>
      <c r="F16" s="40" t="s">
        <v>1072</v>
      </c>
      <c r="G16" s="41" t="s">
        <v>38</v>
      </c>
      <c r="H16" s="42" t="s">
        <v>19</v>
      </c>
      <c r="I16" s="39" t="s">
        <v>43</v>
      </c>
      <c r="J16" s="43" t="s">
        <v>0</v>
      </c>
      <c r="K16" s="43" t="s">
        <v>19</v>
      </c>
      <c r="L16" s="44" t="s">
        <v>29</v>
      </c>
      <c r="M16" s="44" t="s">
        <v>29</v>
      </c>
      <c r="N16" s="44" t="s">
        <v>0</v>
      </c>
      <c r="O16" s="43" t="s">
        <v>19</v>
      </c>
      <c r="P16" s="43" t="s">
        <v>29</v>
      </c>
      <c r="Q16" s="44" t="s">
        <v>29</v>
      </c>
      <c r="R16" s="41" t="s">
        <v>29</v>
      </c>
      <c r="S16" s="45" t="s">
        <v>37</v>
      </c>
      <c r="T16" s="45" t="s">
        <v>29</v>
      </c>
      <c r="U16" s="41" t="s">
        <v>18</v>
      </c>
      <c r="V16" s="46"/>
      <c r="W16" s="47"/>
      <c r="X16" s="46" t="s">
        <v>20</v>
      </c>
      <c r="Y16" s="48"/>
    </row>
    <row r="17" spans="2:31" x14ac:dyDescent="0.3">
      <c r="B17" s="49">
        <v>1</v>
      </c>
      <c r="C17" s="117"/>
      <c r="D17" s="203">
        <f>L17+P17+R17+T17</f>
        <v>0</v>
      </c>
      <c r="E17" s="50">
        <f>IF(G17&gt;0,G17/D17,0)</f>
        <v>0</v>
      </c>
      <c r="F17" s="117"/>
      <c r="G17" s="118"/>
      <c r="H17" s="119">
        <f t="shared" ref="H17:H43" si="0">K17+O17</f>
        <v>0</v>
      </c>
      <c r="I17" s="118"/>
      <c r="J17" s="205"/>
      <c r="K17" s="120"/>
      <c r="L17" s="205"/>
      <c r="M17" s="205"/>
      <c r="N17" s="205"/>
      <c r="O17" s="205"/>
      <c r="P17" s="205"/>
      <c r="Q17" s="205"/>
      <c r="R17" s="205"/>
      <c r="S17" s="205"/>
      <c r="T17" s="205"/>
      <c r="U17" s="121"/>
      <c r="V17" s="122"/>
      <c r="W17" s="121"/>
      <c r="X17" s="122"/>
      <c r="Y17" s="123"/>
      <c r="AA17" s="138"/>
      <c r="AB17" s="138"/>
      <c r="AC17" s="138"/>
      <c r="AD17" s="138"/>
      <c r="AE17" s="138"/>
    </row>
    <row r="18" spans="2:31" x14ac:dyDescent="0.3">
      <c r="B18" s="49">
        <v>2</v>
      </c>
      <c r="C18" s="117"/>
      <c r="D18" s="203">
        <f t="shared" ref="D18:D43" si="1">L18+P18+R18+T18</f>
        <v>0</v>
      </c>
      <c r="E18" s="50">
        <f>IF(G18&gt;0,G18/D18,0)</f>
        <v>0</v>
      </c>
      <c r="F18" s="117"/>
      <c r="G18" s="118"/>
      <c r="H18" s="119">
        <f t="shared" si="0"/>
        <v>0</v>
      </c>
      <c r="I18" s="118"/>
      <c r="J18" s="205"/>
      <c r="K18" s="120"/>
      <c r="L18" s="205"/>
      <c r="M18" s="205"/>
      <c r="N18" s="205"/>
      <c r="O18" s="205"/>
      <c r="P18" s="205"/>
      <c r="Q18" s="205"/>
      <c r="R18" s="208"/>
      <c r="S18" s="205"/>
      <c r="T18" s="205"/>
      <c r="U18" s="121"/>
      <c r="V18" s="122"/>
      <c r="W18" s="121"/>
      <c r="X18" s="122"/>
      <c r="Y18" s="123"/>
      <c r="AA18" s="138"/>
      <c r="AB18" s="138"/>
      <c r="AC18" s="138"/>
      <c r="AD18" s="138"/>
      <c r="AE18" s="138"/>
    </row>
    <row r="19" spans="2:31" x14ac:dyDescent="0.3">
      <c r="B19" s="49">
        <v>3</v>
      </c>
      <c r="C19" s="117"/>
      <c r="D19" s="203">
        <f t="shared" si="1"/>
        <v>0</v>
      </c>
      <c r="E19" s="50">
        <f>IF(G19&gt;0,G19/D19,0)</f>
        <v>0</v>
      </c>
      <c r="F19" s="117"/>
      <c r="G19" s="118"/>
      <c r="H19" s="119">
        <f t="shared" si="0"/>
        <v>0</v>
      </c>
      <c r="I19" s="118"/>
      <c r="J19" s="205"/>
      <c r="K19" s="120"/>
      <c r="L19" s="205"/>
      <c r="M19" s="205"/>
      <c r="N19" s="205"/>
      <c r="O19" s="205"/>
      <c r="P19" s="205"/>
      <c r="Q19" s="205"/>
      <c r="R19" s="208"/>
      <c r="S19" s="205"/>
      <c r="T19" s="205"/>
      <c r="U19" s="121"/>
      <c r="V19" s="122"/>
      <c r="W19" s="121"/>
      <c r="X19" s="122"/>
      <c r="Y19" s="123"/>
      <c r="AA19" s="138"/>
      <c r="AB19" s="138"/>
      <c r="AC19" s="138"/>
      <c r="AD19" s="138"/>
      <c r="AE19" s="138"/>
    </row>
    <row r="20" spans="2:31" x14ac:dyDescent="0.3">
      <c r="B20" s="49">
        <v>4</v>
      </c>
      <c r="C20" s="117"/>
      <c r="D20" s="203">
        <f t="shared" si="1"/>
        <v>0</v>
      </c>
      <c r="E20" s="50">
        <f t="shared" ref="E20:E41" si="2">IF(G20&gt;0,G20/D20,0)</f>
        <v>0</v>
      </c>
      <c r="F20" s="117"/>
      <c r="G20" s="118"/>
      <c r="H20" s="119">
        <f t="shared" si="0"/>
        <v>0</v>
      </c>
      <c r="I20" s="118"/>
      <c r="J20" s="205"/>
      <c r="K20" s="120"/>
      <c r="L20" s="205"/>
      <c r="M20" s="205"/>
      <c r="N20" s="205"/>
      <c r="O20" s="205"/>
      <c r="P20" s="205"/>
      <c r="Q20" s="205"/>
      <c r="R20" s="208"/>
      <c r="S20" s="205"/>
      <c r="T20" s="205"/>
      <c r="U20" s="121"/>
      <c r="V20" s="122"/>
      <c r="W20" s="121"/>
      <c r="X20" s="122"/>
      <c r="Y20" s="123"/>
      <c r="AA20" s="138"/>
      <c r="AB20" s="138"/>
      <c r="AC20" s="138"/>
      <c r="AD20" s="138"/>
      <c r="AE20" s="138"/>
    </row>
    <row r="21" spans="2:31" x14ac:dyDescent="0.3">
      <c r="B21" s="49">
        <v>5</v>
      </c>
      <c r="C21" s="117"/>
      <c r="D21" s="203">
        <f t="shared" si="1"/>
        <v>0</v>
      </c>
      <c r="E21" s="50">
        <f t="shared" si="2"/>
        <v>0</v>
      </c>
      <c r="F21" s="117"/>
      <c r="G21" s="118"/>
      <c r="H21" s="119">
        <f t="shared" si="0"/>
        <v>0</v>
      </c>
      <c r="I21" s="118"/>
      <c r="J21" s="205"/>
      <c r="K21" s="120"/>
      <c r="L21" s="205"/>
      <c r="M21" s="205"/>
      <c r="N21" s="205"/>
      <c r="O21" s="205"/>
      <c r="P21" s="205"/>
      <c r="Q21" s="205"/>
      <c r="R21" s="208"/>
      <c r="S21" s="205"/>
      <c r="T21" s="205"/>
      <c r="U21" s="121"/>
      <c r="V21" s="122"/>
      <c r="W21" s="121"/>
      <c r="X21" s="122"/>
      <c r="Y21" s="123"/>
      <c r="AA21" s="138"/>
      <c r="AB21" s="138"/>
      <c r="AC21" s="138"/>
      <c r="AD21" s="138"/>
      <c r="AE21" s="138"/>
    </row>
    <row r="22" spans="2:31" x14ac:dyDescent="0.3">
      <c r="B22" s="49">
        <v>6</v>
      </c>
      <c r="C22" s="117"/>
      <c r="D22" s="203">
        <f t="shared" si="1"/>
        <v>0</v>
      </c>
      <c r="E22" s="50">
        <f t="shared" si="2"/>
        <v>0</v>
      </c>
      <c r="F22" s="117"/>
      <c r="G22" s="118"/>
      <c r="H22" s="119">
        <f t="shared" si="0"/>
        <v>0</v>
      </c>
      <c r="I22" s="118"/>
      <c r="J22" s="205"/>
      <c r="K22" s="120"/>
      <c r="L22" s="205"/>
      <c r="M22" s="205"/>
      <c r="N22" s="205"/>
      <c r="O22" s="205"/>
      <c r="P22" s="205"/>
      <c r="Q22" s="205"/>
      <c r="R22" s="208"/>
      <c r="S22" s="205"/>
      <c r="T22" s="205"/>
      <c r="U22" s="121"/>
      <c r="V22" s="122"/>
      <c r="W22" s="121"/>
      <c r="X22" s="122"/>
      <c r="Y22" s="123"/>
      <c r="AA22" s="138"/>
    </row>
    <row r="23" spans="2:31" x14ac:dyDescent="0.3">
      <c r="B23" s="49">
        <v>7</v>
      </c>
      <c r="C23" s="117"/>
      <c r="D23" s="203">
        <f t="shared" si="1"/>
        <v>0</v>
      </c>
      <c r="E23" s="50">
        <f t="shared" si="2"/>
        <v>0</v>
      </c>
      <c r="F23" s="117"/>
      <c r="G23" s="118"/>
      <c r="H23" s="119">
        <f t="shared" si="0"/>
        <v>0</v>
      </c>
      <c r="I23" s="118"/>
      <c r="J23" s="205"/>
      <c r="K23" s="120"/>
      <c r="L23" s="205"/>
      <c r="M23" s="205"/>
      <c r="N23" s="205"/>
      <c r="O23" s="205"/>
      <c r="P23" s="205"/>
      <c r="Q23" s="205"/>
      <c r="R23" s="208"/>
      <c r="S23" s="205"/>
      <c r="T23" s="205"/>
      <c r="U23" s="121"/>
      <c r="V23" s="122"/>
      <c r="W23" s="121"/>
      <c r="X23" s="122"/>
      <c r="Y23" s="123"/>
      <c r="AA23" s="138"/>
    </row>
    <row r="24" spans="2:31" x14ac:dyDescent="0.3">
      <c r="B24" s="49">
        <v>8</v>
      </c>
      <c r="C24" s="117"/>
      <c r="D24" s="203">
        <f t="shared" si="1"/>
        <v>0</v>
      </c>
      <c r="E24" s="50">
        <f t="shared" si="2"/>
        <v>0</v>
      </c>
      <c r="F24" s="117"/>
      <c r="G24" s="118"/>
      <c r="H24" s="119">
        <f t="shared" si="0"/>
        <v>0</v>
      </c>
      <c r="I24" s="118"/>
      <c r="J24" s="205"/>
      <c r="K24" s="120"/>
      <c r="L24" s="205"/>
      <c r="M24" s="205"/>
      <c r="N24" s="205"/>
      <c r="O24" s="205"/>
      <c r="P24" s="205"/>
      <c r="Q24" s="205"/>
      <c r="R24" s="208"/>
      <c r="S24" s="205"/>
      <c r="T24" s="205"/>
      <c r="U24" s="121"/>
      <c r="V24" s="122"/>
      <c r="W24" s="121"/>
      <c r="X24" s="122"/>
      <c r="Y24" s="123"/>
      <c r="AA24" s="138"/>
    </row>
    <row r="25" spans="2:31" x14ac:dyDescent="0.3">
      <c r="B25" s="49">
        <v>9</v>
      </c>
      <c r="C25" s="117"/>
      <c r="D25" s="203">
        <f t="shared" si="1"/>
        <v>0</v>
      </c>
      <c r="E25" s="50">
        <f t="shared" si="2"/>
        <v>0</v>
      </c>
      <c r="F25" s="117"/>
      <c r="G25" s="118"/>
      <c r="H25" s="119">
        <f t="shared" si="0"/>
        <v>0</v>
      </c>
      <c r="I25" s="118"/>
      <c r="J25" s="205"/>
      <c r="K25" s="120"/>
      <c r="L25" s="205"/>
      <c r="M25" s="205"/>
      <c r="N25" s="205"/>
      <c r="O25" s="205"/>
      <c r="P25" s="205"/>
      <c r="Q25" s="205"/>
      <c r="R25" s="208"/>
      <c r="S25" s="205"/>
      <c r="T25" s="205"/>
      <c r="U25" s="121"/>
      <c r="V25" s="122"/>
      <c r="W25" s="121"/>
      <c r="X25" s="122"/>
      <c r="Y25" s="123"/>
      <c r="AA25" s="138"/>
    </row>
    <row r="26" spans="2:31" x14ac:dyDescent="0.3">
      <c r="B26" s="49">
        <v>10</v>
      </c>
      <c r="C26" s="117"/>
      <c r="D26" s="203">
        <f t="shared" si="1"/>
        <v>0</v>
      </c>
      <c r="E26" s="50">
        <f t="shared" si="2"/>
        <v>0</v>
      </c>
      <c r="F26" s="117"/>
      <c r="G26" s="118"/>
      <c r="H26" s="119">
        <f t="shared" si="0"/>
        <v>0</v>
      </c>
      <c r="I26" s="118"/>
      <c r="J26" s="205"/>
      <c r="K26" s="120"/>
      <c r="L26" s="205"/>
      <c r="M26" s="205"/>
      <c r="N26" s="205"/>
      <c r="O26" s="205"/>
      <c r="P26" s="205"/>
      <c r="Q26" s="205"/>
      <c r="R26" s="208"/>
      <c r="S26" s="205"/>
      <c r="T26" s="205"/>
      <c r="U26" s="121"/>
      <c r="V26" s="122"/>
      <c r="W26" s="121"/>
      <c r="X26" s="122"/>
      <c r="Y26" s="123"/>
    </row>
    <row r="27" spans="2:31" x14ac:dyDescent="0.3">
      <c r="B27" s="49">
        <v>11</v>
      </c>
      <c r="C27" s="117"/>
      <c r="D27" s="203">
        <f t="shared" si="1"/>
        <v>0</v>
      </c>
      <c r="E27" s="50">
        <f t="shared" si="2"/>
        <v>0</v>
      </c>
      <c r="F27" s="117"/>
      <c r="G27" s="118"/>
      <c r="H27" s="119">
        <f t="shared" si="0"/>
        <v>0</v>
      </c>
      <c r="I27" s="118"/>
      <c r="J27" s="205"/>
      <c r="K27" s="120"/>
      <c r="L27" s="205"/>
      <c r="M27" s="205"/>
      <c r="N27" s="205"/>
      <c r="O27" s="205"/>
      <c r="P27" s="205"/>
      <c r="Q27" s="205"/>
      <c r="R27" s="208"/>
      <c r="S27" s="205"/>
      <c r="T27" s="205"/>
      <c r="U27" s="121"/>
      <c r="V27" s="122"/>
      <c r="W27" s="121"/>
      <c r="X27" s="122"/>
      <c r="Y27" s="123"/>
    </row>
    <row r="28" spans="2:31" x14ac:dyDescent="0.3">
      <c r="B28" s="49">
        <v>12</v>
      </c>
      <c r="C28" s="117"/>
      <c r="D28" s="203">
        <f t="shared" si="1"/>
        <v>0</v>
      </c>
      <c r="E28" s="50">
        <f t="shared" si="2"/>
        <v>0</v>
      </c>
      <c r="F28" s="117"/>
      <c r="G28" s="118"/>
      <c r="H28" s="119">
        <f t="shared" si="0"/>
        <v>0</v>
      </c>
      <c r="I28" s="118"/>
      <c r="J28" s="205"/>
      <c r="K28" s="120"/>
      <c r="L28" s="205"/>
      <c r="M28" s="205"/>
      <c r="N28" s="205"/>
      <c r="O28" s="205"/>
      <c r="P28" s="205"/>
      <c r="Q28" s="205"/>
      <c r="R28" s="208"/>
      <c r="S28" s="205"/>
      <c r="T28" s="205"/>
      <c r="U28" s="121"/>
      <c r="V28" s="122"/>
      <c r="W28" s="121"/>
      <c r="X28" s="122"/>
      <c r="Y28" s="123"/>
    </row>
    <row r="29" spans="2:31" x14ac:dyDescent="0.3">
      <c r="B29" s="49">
        <v>13</v>
      </c>
      <c r="C29" s="117"/>
      <c r="D29" s="203">
        <f t="shared" si="1"/>
        <v>0</v>
      </c>
      <c r="E29" s="50">
        <f t="shared" si="2"/>
        <v>0</v>
      </c>
      <c r="F29" s="117"/>
      <c r="G29" s="118"/>
      <c r="H29" s="119">
        <f t="shared" si="0"/>
        <v>0</v>
      </c>
      <c r="I29" s="118"/>
      <c r="J29" s="205"/>
      <c r="K29" s="120"/>
      <c r="L29" s="205"/>
      <c r="M29" s="205"/>
      <c r="N29" s="205"/>
      <c r="O29" s="205"/>
      <c r="P29" s="205"/>
      <c r="Q29" s="205"/>
      <c r="R29" s="208"/>
      <c r="S29" s="205"/>
      <c r="T29" s="205"/>
      <c r="U29" s="121"/>
      <c r="V29" s="122"/>
      <c r="W29" s="121"/>
      <c r="X29" s="122"/>
      <c r="Y29" s="123"/>
    </row>
    <row r="30" spans="2:31" x14ac:dyDescent="0.3">
      <c r="B30" s="49">
        <v>14</v>
      </c>
      <c r="C30" s="127"/>
      <c r="D30" s="203">
        <f t="shared" si="1"/>
        <v>0</v>
      </c>
      <c r="E30" s="50">
        <f t="shared" si="2"/>
        <v>0</v>
      </c>
      <c r="F30" s="117"/>
      <c r="G30" s="124"/>
      <c r="H30" s="119">
        <f t="shared" si="0"/>
        <v>0</v>
      </c>
      <c r="I30" s="118"/>
      <c r="J30" s="206"/>
      <c r="K30" s="125"/>
      <c r="L30" s="205"/>
      <c r="M30" s="205"/>
      <c r="N30" s="206"/>
      <c r="O30" s="206"/>
      <c r="P30" s="205"/>
      <c r="Q30" s="205"/>
      <c r="R30" s="205"/>
      <c r="S30" s="206"/>
      <c r="T30" s="205"/>
      <c r="U30" s="118"/>
      <c r="V30" s="122"/>
      <c r="W30" s="126"/>
      <c r="X30" s="122"/>
      <c r="Y30" s="123"/>
    </row>
    <row r="31" spans="2:31" x14ac:dyDescent="0.3">
      <c r="B31" s="49">
        <v>15</v>
      </c>
      <c r="C31" s="117"/>
      <c r="D31" s="203">
        <f t="shared" si="1"/>
        <v>0</v>
      </c>
      <c r="E31" s="50">
        <f t="shared" si="2"/>
        <v>0</v>
      </c>
      <c r="F31" s="117"/>
      <c r="G31" s="118"/>
      <c r="H31" s="119">
        <f t="shared" si="0"/>
        <v>0</v>
      </c>
      <c r="I31" s="118"/>
      <c r="J31" s="205"/>
      <c r="K31" s="120"/>
      <c r="L31" s="205"/>
      <c r="M31" s="205"/>
      <c r="N31" s="205"/>
      <c r="O31" s="205"/>
      <c r="P31" s="205"/>
      <c r="Q31" s="205"/>
      <c r="R31" s="205"/>
      <c r="S31" s="205"/>
      <c r="T31" s="205"/>
      <c r="U31" s="118"/>
      <c r="V31" s="122"/>
      <c r="W31" s="121"/>
      <c r="X31" s="122"/>
      <c r="Y31" s="123"/>
    </row>
    <row r="32" spans="2:31" x14ac:dyDescent="0.3">
      <c r="B32" s="49">
        <v>16</v>
      </c>
      <c r="C32" s="117"/>
      <c r="D32" s="203">
        <f t="shared" si="1"/>
        <v>0</v>
      </c>
      <c r="E32" s="50">
        <f t="shared" si="2"/>
        <v>0</v>
      </c>
      <c r="F32" s="117"/>
      <c r="G32" s="118"/>
      <c r="H32" s="119">
        <f t="shared" si="0"/>
        <v>0</v>
      </c>
      <c r="I32" s="118"/>
      <c r="J32" s="205"/>
      <c r="K32" s="120"/>
      <c r="L32" s="205"/>
      <c r="M32" s="205"/>
      <c r="N32" s="205"/>
      <c r="O32" s="205"/>
      <c r="P32" s="205"/>
      <c r="Q32" s="205"/>
      <c r="R32" s="208"/>
      <c r="S32" s="205"/>
      <c r="T32" s="205"/>
      <c r="U32" s="121"/>
      <c r="V32" s="122"/>
      <c r="W32" s="121"/>
      <c r="X32" s="122"/>
      <c r="Y32" s="123"/>
    </row>
    <row r="33" spans="2:27" x14ac:dyDescent="0.3">
      <c r="B33" s="49">
        <v>17</v>
      </c>
      <c r="C33" s="117"/>
      <c r="D33" s="203">
        <f t="shared" si="1"/>
        <v>0</v>
      </c>
      <c r="E33" s="50">
        <f t="shared" si="2"/>
        <v>0</v>
      </c>
      <c r="F33" s="117"/>
      <c r="G33" s="118"/>
      <c r="H33" s="119">
        <f t="shared" si="0"/>
        <v>0</v>
      </c>
      <c r="I33" s="118"/>
      <c r="J33" s="205"/>
      <c r="K33" s="120"/>
      <c r="L33" s="205"/>
      <c r="M33" s="205"/>
      <c r="N33" s="205"/>
      <c r="O33" s="205"/>
      <c r="P33" s="205"/>
      <c r="Q33" s="205"/>
      <c r="R33" s="208"/>
      <c r="S33" s="205"/>
      <c r="T33" s="205"/>
      <c r="U33" s="121"/>
      <c r="V33" s="122"/>
      <c r="W33" s="121"/>
      <c r="X33" s="122"/>
      <c r="Y33" s="123"/>
    </row>
    <row r="34" spans="2:27" x14ac:dyDescent="0.3">
      <c r="B34" s="49">
        <v>18</v>
      </c>
      <c r="C34" s="117"/>
      <c r="D34" s="203">
        <f t="shared" si="1"/>
        <v>0</v>
      </c>
      <c r="E34" s="50">
        <f t="shared" si="2"/>
        <v>0</v>
      </c>
      <c r="F34" s="117"/>
      <c r="G34" s="118"/>
      <c r="H34" s="119">
        <f t="shared" si="0"/>
        <v>0</v>
      </c>
      <c r="I34" s="118"/>
      <c r="J34" s="205"/>
      <c r="K34" s="120"/>
      <c r="L34" s="205"/>
      <c r="M34" s="205"/>
      <c r="N34" s="205"/>
      <c r="O34" s="205"/>
      <c r="P34" s="205"/>
      <c r="Q34" s="205"/>
      <c r="R34" s="208"/>
      <c r="S34" s="205"/>
      <c r="T34" s="205"/>
      <c r="U34" s="121"/>
      <c r="V34" s="122"/>
      <c r="W34" s="121"/>
      <c r="X34" s="122"/>
      <c r="Y34" s="123"/>
    </row>
    <row r="35" spans="2:27" x14ac:dyDescent="0.3">
      <c r="B35" s="49">
        <v>19</v>
      </c>
      <c r="C35" s="117"/>
      <c r="D35" s="203">
        <f t="shared" si="1"/>
        <v>0</v>
      </c>
      <c r="E35" s="50">
        <f t="shared" si="2"/>
        <v>0</v>
      </c>
      <c r="F35" s="117"/>
      <c r="G35" s="118"/>
      <c r="H35" s="119">
        <f t="shared" si="0"/>
        <v>0</v>
      </c>
      <c r="I35" s="118"/>
      <c r="J35" s="205"/>
      <c r="K35" s="120"/>
      <c r="L35" s="205"/>
      <c r="M35" s="205"/>
      <c r="N35" s="205"/>
      <c r="O35" s="205"/>
      <c r="P35" s="205"/>
      <c r="Q35" s="205"/>
      <c r="R35" s="208"/>
      <c r="S35" s="205"/>
      <c r="T35" s="205"/>
      <c r="U35" s="121"/>
      <c r="V35" s="122"/>
      <c r="W35" s="121"/>
      <c r="X35" s="122"/>
      <c r="Y35" s="123"/>
    </row>
    <row r="36" spans="2:27" x14ac:dyDescent="0.3">
      <c r="B36" s="49">
        <v>20</v>
      </c>
      <c r="C36" s="117"/>
      <c r="D36" s="203">
        <f t="shared" si="1"/>
        <v>0</v>
      </c>
      <c r="E36" s="50">
        <f t="shared" si="2"/>
        <v>0</v>
      </c>
      <c r="F36" s="117"/>
      <c r="G36" s="118"/>
      <c r="H36" s="119">
        <f t="shared" si="0"/>
        <v>0</v>
      </c>
      <c r="I36" s="118"/>
      <c r="J36" s="205"/>
      <c r="K36" s="120"/>
      <c r="L36" s="205"/>
      <c r="M36" s="205"/>
      <c r="N36" s="205"/>
      <c r="O36" s="205"/>
      <c r="P36" s="205"/>
      <c r="Q36" s="205"/>
      <c r="R36" s="208"/>
      <c r="S36" s="205"/>
      <c r="T36" s="205"/>
      <c r="U36" s="121"/>
      <c r="V36" s="122"/>
      <c r="W36" s="121"/>
      <c r="X36" s="122"/>
      <c r="Y36" s="123"/>
    </row>
    <row r="37" spans="2:27" x14ac:dyDescent="0.3">
      <c r="B37" s="49">
        <v>21</v>
      </c>
      <c r="C37" s="117"/>
      <c r="D37" s="203">
        <f t="shared" si="1"/>
        <v>0</v>
      </c>
      <c r="E37" s="50">
        <f t="shared" si="2"/>
        <v>0</v>
      </c>
      <c r="F37" s="117"/>
      <c r="G37" s="118"/>
      <c r="H37" s="119">
        <f t="shared" si="0"/>
        <v>0</v>
      </c>
      <c r="I37" s="118"/>
      <c r="J37" s="205"/>
      <c r="K37" s="120"/>
      <c r="L37" s="205"/>
      <c r="M37" s="205"/>
      <c r="N37" s="205"/>
      <c r="O37" s="205"/>
      <c r="P37" s="205"/>
      <c r="Q37" s="205"/>
      <c r="R37" s="208"/>
      <c r="S37" s="205"/>
      <c r="T37" s="205"/>
      <c r="U37" s="121"/>
      <c r="V37" s="122"/>
      <c r="W37" s="121"/>
      <c r="X37" s="122"/>
      <c r="Y37" s="123"/>
      <c r="AA37" s="138"/>
    </row>
    <row r="38" spans="2:27" x14ac:dyDescent="0.3">
      <c r="B38" s="49">
        <v>22</v>
      </c>
      <c r="C38" s="117"/>
      <c r="D38" s="203">
        <f t="shared" si="1"/>
        <v>0</v>
      </c>
      <c r="E38" s="50">
        <f t="shared" si="2"/>
        <v>0</v>
      </c>
      <c r="F38" s="117"/>
      <c r="G38" s="118"/>
      <c r="H38" s="119">
        <f t="shared" si="0"/>
        <v>0</v>
      </c>
      <c r="I38" s="118"/>
      <c r="J38" s="205"/>
      <c r="K38" s="120"/>
      <c r="L38" s="205"/>
      <c r="M38" s="205"/>
      <c r="N38" s="205"/>
      <c r="O38" s="205"/>
      <c r="P38" s="205"/>
      <c r="Q38" s="205"/>
      <c r="R38" s="208"/>
      <c r="S38" s="205"/>
      <c r="T38" s="205"/>
      <c r="U38" s="121"/>
      <c r="V38" s="122"/>
      <c r="W38" s="121"/>
      <c r="X38" s="122"/>
      <c r="Y38" s="123"/>
      <c r="AA38" s="138"/>
    </row>
    <row r="39" spans="2:27" x14ac:dyDescent="0.3">
      <c r="B39" s="49">
        <v>23</v>
      </c>
      <c r="C39" s="117"/>
      <c r="D39" s="203">
        <f t="shared" si="1"/>
        <v>0</v>
      </c>
      <c r="E39" s="50">
        <f t="shared" si="2"/>
        <v>0</v>
      </c>
      <c r="F39" s="117"/>
      <c r="G39" s="118"/>
      <c r="H39" s="119">
        <f t="shared" si="0"/>
        <v>0</v>
      </c>
      <c r="I39" s="118"/>
      <c r="J39" s="205"/>
      <c r="K39" s="120"/>
      <c r="L39" s="205"/>
      <c r="M39" s="205"/>
      <c r="N39" s="205"/>
      <c r="O39" s="205"/>
      <c r="P39" s="205"/>
      <c r="Q39" s="205"/>
      <c r="R39" s="208"/>
      <c r="S39" s="205"/>
      <c r="T39" s="205"/>
      <c r="U39" s="121"/>
      <c r="V39" s="122"/>
      <c r="W39" s="121"/>
      <c r="X39" s="122"/>
      <c r="Y39" s="123"/>
      <c r="AA39" s="138"/>
    </row>
    <row r="40" spans="2:27" x14ac:dyDescent="0.3">
      <c r="B40" s="49">
        <v>24</v>
      </c>
      <c r="C40" s="117"/>
      <c r="D40" s="203">
        <f t="shared" si="1"/>
        <v>0</v>
      </c>
      <c r="E40" s="50">
        <f t="shared" si="2"/>
        <v>0</v>
      </c>
      <c r="F40" s="117"/>
      <c r="G40" s="118"/>
      <c r="H40" s="119">
        <f t="shared" si="0"/>
        <v>0</v>
      </c>
      <c r="I40" s="118"/>
      <c r="J40" s="205"/>
      <c r="K40" s="120"/>
      <c r="L40" s="205"/>
      <c r="M40" s="205"/>
      <c r="N40" s="205"/>
      <c r="O40" s="205"/>
      <c r="P40" s="205"/>
      <c r="Q40" s="205"/>
      <c r="R40" s="208"/>
      <c r="S40" s="205"/>
      <c r="T40" s="205"/>
      <c r="U40" s="121"/>
      <c r="V40" s="122"/>
      <c r="W40" s="121"/>
      <c r="X40" s="122"/>
      <c r="Y40" s="123"/>
      <c r="AA40" s="138"/>
    </row>
    <row r="41" spans="2:27" x14ac:dyDescent="0.3">
      <c r="B41" s="49">
        <v>25</v>
      </c>
      <c r="C41" s="117"/>
      <c r="D41" s="203">
        <f t="shared" si="1"/>
        <v>0</v>
      </c>
      <c r="E41" s="50">
        <f t="shared" si="2"/>
        <v>0</v>
      </c>
      <c r="F41" s="117"/>
      <c r="G41" s="118"/>
      <c r="H41" s="119">
        <f t="shared" si="0"/>
        <v>0</v>
      </c>
      <c r="I41" s="118"/>
      <c r="J41" s="205"/>
      <c r="K41" s="120"/>
      <c r="L41" s="205"/>
      <c r="M41" s="205"/>
      <c r="N41" s="205"/>
      <c r="O41" s="205"/>
      <c r="P41" s="205"/>
      <c r="Q41" s="205"/>
      <c r="R41" s="208"/>
      <c r="S41" s="205"/>
      <c r="T41" s="205"/>
      <c r="U41" s="121"/>
      <c r="V41" s="122"/>
      <c r="W41" s="121"/>
      <c r="X41" s="122"/>
      <c r="Y41" s="123"/>
      <c r="AA41" s="138"/>
    </row>
    <row r="42" spans="2:27" x14ac:dyDescent="0.3">
      <c r="B42" s="49">
        <v>26</v>
      </c>
      <c r="C42" s="117"/>
      <c r="D42" s="203">
        <f t="shared" si="1"/>
        <v>0</v>
      </c>
      <c r="E42" s="50">
        <f>IF(G42&gt;0,G42/D42,0)</f>
        <v>0</v>
      </c>
      <c r="F42" s="117"/>
      <c r="G42" s="118"/>
      <c r="H42" s="119">
        <f t="shared" si="0"/>
        <v>0</v>
      </c>
      <c r="I42" s="118"/>
      <c r="J42" s="205"/>
      <c r="K42" s="120"/>
      <c r="L42" s="205"/>
      <c r="M42" s="205"/>
      <c r="N42" s="205"/>
      <c r="O42" s="205"/>
      <c r="P42" s="205"/>
      <c r="Q42" s="205"/>
      <c r="R42" s="208"/>
      <c r="S42" s="205"/>
      <c r="T42" s="205"/>
      <c r="U42" s="121"/>
      <c r="V42" s="122"/>
      <c r="W42" s="121"/>
      <c r="X42" s="122"/>
      <c r="Y42" s="123"/>
    </row>
    <row r="43" spans="2:27" ht="13.5" thickBot="1" x14ac:dyDescent="0.35">
      <c r="B43" s="51"/>
      <c r="C43" s="52"/>
      <c r="D43" s="204">
        <f t="shared" si="1"/>
        <v>0</v>
      </c>
      <c r="E43" s="54"/>
      <c r="F43" s="73"/>
      <c r="G43" s="55"/>
      <c r="H43" s="53">
        <f t="shared" si="0"/>
        <v>0</v>
      </c>
      <c r="I43" s="56"/>
      <c r="J43" s="207"/>
      <c r="K43" s="57"/>
      <c r="L43" s="207"/>
      <c r="M43" s="207"/>
      <c r="N43" s="207"/>
      <c r="O43" s="207"/>
      <c r="P43" s="207"/>
      <c r="Q43" s="207"/>
      <c r="R43" s="209"/>
      <c r="S43" s="207"/>
      <c r="T43" s="207"/>
      <c r="U43" s="58"/>
      <c r="V43" s="59"/>
      <c r="W43" s="58"/>
      <c r="X43" s="59"/>
      <c r="Y43" s="60"/>
    </row>
    <row r="44" spans="2:27" ht="13.5" thickBot="1" x14ac:dyDescent="0.35">
      <c r="B44" s="61"/>
      <c r="C44" s="62" t="s">
        <v>7</v>
      </c>
      <c r="D44" s="227">
        <f>SUM(D17:D43)</f>
        <v>0</v>
      </c>
      <c r="E44" s="64">
        <f>IF(G44&gt;0,G44/D44,0)</f>
        <v>0</v>
      </c>
      <c r="F44" s="64"/>
      <c r="G44" s="227">
        <f>SUM(G17:G43)</f>
        <v>0</v>
      </c>
      <c r="H44" s="63">
        <f>SUM(H17:H43)</f>
        <v>0</v>
      </c>
      <c r="I44" s="63"/>
      <c r="J44" s="227">
        <f t="shared" ref="J44:T44" si="3">SUM(J17:J43)</f>
        <v>0</v>
      </c>
      <c r="K44" s="63">
        <f t="shared" si="3"/>
        <v>0</v>
      </c>
      <c r="L44" s="227">
        <f t="shared" si="3"/>
        <v>0</v>
      </c>
      <c r="M44" s="63">
        <f t="shared" si="3"/>
        <v>0</v>
      </c>
      <c r="N44" s="227">
        <f t="shared" si="3"/>
        <v>0</v>
      </c>
      <c r="O44" s="63">
        <f t="shared" si="3"/>
        <v>0</v>
      </c>
      <c r="P44" s="227">
        <f t="shared" si="3"/>
        <v>0</v>
      </c>
      <c r="Q44" s="63">
        <f t="shared" si="3"/>
        <v>0</v>
      </c>
      <c r="R44" s="227">
        <f t="shared" si="3"/>
        <v>0</v>
      </c>
      <c r="S44" s="227">
        <f t="shared" si="3"/>
        <v>0</v>
      </c>
      <c r="T44" s="227">
        <f t="shared" si="3"/>
        <v>0</v>
      </c>
      <c r="U44" s="65"/>
      <c r="V44" s="66"/>
      <c r="W44" s="67"/>
      <c r="X44" s="66"/>
      <c r="Y44" s="68"/>
    </row>
    <row r="45" spans="2:27" x14ac:dyDescent="0.3">
      <c r="G45" s="138"/>
    </row>
    <row r="46" spans="2:27" x14ac:dyDescent="0.3">
      <c r="G46" s="138"/>
    </row>
    <row r="47" spans="2:27" x14ac:dyDescent="0.3">
      <c r="I47" s="138"/>
    </row>
    <row r="48" spans="2:27" x14ac:dyDescent="0.3">
      <c r="I48" s="138"/>
      <c r="J48" s="138"/>
      <c r="K48" s="138"/>
      <c r="L48" s="138"/>
      <c r="M48" s="138"/>
      <c r="N48" s="138"/>
      <c r="O48" s="138"/>
      <c r="P48" s="138"/>
      <c r="Q48" s="138"/>
      <c r="R48" s="138"/>
      <c r="S48" s="138"/>
      <c r="T48" s="138"/>
      <c r="U48" s="138"/>
      <c r="V48" s="146"/>
      <c r="W48" s="138"/>
      <c r="X48" s="138"/>
      <c r="Y48" s="138"/>
      <c r="Z48" s="138"/>
    </row>
    <row r="49" spans="6:26" x14ac:dyDescent="0.3">
      <c r="J49" s="138"/>
      <c r="K49" s="138"/>
      <c r="L49" s="138"/>
      <c r="M49" s="138"/>
      <c r="N49" s="138"/>
      <c r="O49" s="138"/>
      <c r="P49" s="138"/>
      <c r="Q49" s="138"/>
      <c r="R49" s="138"/>
      <c r="S49" s="138"/>
      <c r="T49" s="138"/>
      <c r="U49" s="138"/>
      <c r="V49" s="146"/>
      <c r="W49" s="138"/>
      <c r="X49" s="138"/>
      <c r="Y49" s="138"/>
      <c r="Z49" s="138"/>
    </row>
    <row r="50" spans="6:26" x14ac:dyDescent="0.3">
      <c r="J50" s="138"/>
      <c r="K50" s="138"/>
      <c r="L50" s="138"/>
      <c r="M50" s="138"/>
      <c r="N50" s="138"/>
      <c r="O50" s="138"/>
      <c r="P50" s="138"/>
      <c r="Q50" s="138"/>
      <c r="R50" s="138"/>
      <c r="S50" s="138"/>
      <c r="T50" s="138"/>
      <c r="U50" s="138"/>
      <c r="V50" s="146"/>
      <c r="W50" s="138"/>
      <c r="X50" s="138"/>
      <c r="Y50" s="138"/>
      <c r="Z50" s="138"/>
    </row>
    <row r="51" spans="6:26" x14ac:dyDescent="0.3">
      <c r="J51" s="138"/>
      <c r="K51" s="138"/>
      <c r="L51" s="138"/>
      <c r="M51" s="138"/>
      <c r="N51" s="138"/>
      <c r="O51" s="138"/>
      <c r="P51" s="138"/>
      <c r="Q51" s="138"/>
      <c r="R51" s="138"/>
      <c r="S51" s="138"/>
      <c r="T51" s="138"/>
      <c r="U51" s="138"/>
      <c r="V51" s="146"/>
      <c r="W51" s="138"/>
      <c r="X51" s="138"/>
      <c r="Y51" s="138"/>
      <c r="Z51" s="138"/>
    </row>
    <row r="52" spans="6:26" x14ac:dyDescent="0.3">
      <c r="J52" s="138"/>
      <c r="K52" s="138"/>
      <c r="L52" s="138"/>
      <c r="M52" s="138"/>
      <c r="N52" s="138"/>
      <c r="O52" s="138"/>
      <c r="P52" s="138"/>
      <c r="Q52" s="138"/>
      <c r="R52" s="138"/>
      <c r="S52" s="138"/>
      <c r="T52" s="138"/>
      <c r="U52" s="138"/>
      <c r="V52" s="146"/>
      <c r="W52" s="138"/>
      <c r="X52" s="138"/>
      <c r="Y52" s="138"/>
      <c r="Z52" s="138"/>
    </row>
    <row r="53" spans="6:26" ht="18.5" x14ac:dyDescent="0.45">
      <c r="F53" s="143"/>
      <c r="G53" s="144"/>
      <c r="H53" s="141"/>
      <c r="I53" s="141"/>
      <c r="J53" s="147"/>
      <c r="K53" s="147"/>
      <c r="L53" s="147"/>
      <c r="M53" s="147"/>
      <c r="N53" s="147"/>
      <c r="O53" s="147"/>
      <c r="P53" s="147"/>
      <c r="Q53" s="138"/>
      <c r="R53" s="138"/>
      <c r="S53" s="138"/>
      <c r="T53" s="138"/>
      <c r="U53" s="138"/>
      <c r="V53" s="146"/>
      <c r="W53" s="138"/>
      <c r="X53" s="138"/>
      <c r="Y53" s="138"/>
      <c r="Z53" s="138"/>
    </row>
    <row r="54" spans="6:26" x14ac:dyDescent="0.3">
      <c r="F54" s="145"/>
      <c r="G54" s="141"/>
      <c r="H54" s="141"/>
      <c r="I54" s="141"/>
      <c r="J54" s="147"/>
      <c r="K54" s="147"/>
      <c r="L54" s="147"/>
      <c r="M54" s="147"/>
      <c r="N54" s="147"/>
      <c r="O54" s="147"/>
      <c r="P54" s="147"/>
      <c r="Q54" s="138"/>
      <c r="R54" s="138"/>
      <c r="S54" s="138"/>
      <c r="T54" s="138"/>
      <c r="U54" s="138"/>
      <c r="V54" s="146"/>
      <c r="W54" s="138"/>
      <c r="X54" s="138"/>
      <c r="Y54" s="138"/>
      <c r="Z54" s="138"/>
    </row>
    <row r="55" spans="6:26" ht="18.5" x14ac:dyDescent="0.45">
      <c r="F55" s="143"/>
      <c r="G55" s="143"/>
      <c r="H55" s="143"/>
      <c r="I55" s="143"/>
      <c r="J55" s="144"/>
      <c r="K55" s="144"/>
      <c r="L55" s="144"/>
      <c r="M55" s="144"/>
      <c r="N55" s="144"/>
      <c r="O55" s="144"/>
      <c r="P55" s="147"/>
      <c r="Q55" s="138"/>
      <c r="R55" s="138"/>
      <c r="S55" s="138"/>
      <c r="T55" s="138"/>
      <c r="U55" s="138"/>
      <c r="V55" s="146"/>
      <c r="W55" s="138"/>
      <c r="X55" s="138"/>
      <c r="Y55" s="138"/>
      <c r="Z55" s="138"/>
    </row>
    <row r="56" spans="6:26" x14ac:dyDescent="0.3">
      <c r="J56" s="138"/>
      <c r="K56" s="138"/>
      <c r="L56" s="138"/>
      <c r="M56" s="138"/>
      <c r="N56" s="138"/>
      <c r="O56" s="138"/>
      <c r="P56" s="138"/>
      <c r="Q56" s="138"/>
      <c r="R56" s="138"/>
      <c r="S56" s="138"/>
      <c r="T56" s="138"/>
      <c r="U56" s="138"/>
      <c r="V56" s="146"/>
      <c r="W56" s="138"/>
      <c r="X56" s="138"/>
      <c r="Y56" s="138"/>
      <c r="Z56" s="138"/>
    </row>
  </sheetData>
  <sheetProtection algorithmName="SHA-512" hashValue="HuNmsuqSaLq+siVR/nMLPAG7llQA1OtEb0wtCgoRF8aFYlqG0h8jKtBG3AAqwYHXIQtgrc5wxN3EyGiuymAzuw==" saltValue="bclrrYAw5DfPzDoiRn2RkQ==" spinCount="100000" sheet="1" formatCells="0"/>
  <mergeCells count="16">
    <mergeCell ref="A2:E2"/>
    <mergeCell ref="Y12:Y13"/>
    <mergeCell ref="I12:I15"/>
    <mergeCell ref="S12:T12"/>
    <mergeCell ref="S13:T13"/>
    <mergeCell ref="N12:Q12"/>
    <mergeCell ref="N13:Q13"/>
    <mergeCell ref="X12:X14"/>
    <mergeCell ref="F12:F14"/>
    <mergeCell ref="D12:D14"/>
    <mergeCell ref="V12:V14"/>
    <mergeCell ref="L14:M14"/>
    <mergeCell ref="P14:Q14"/>
    <mergeCell ref="J12:M12"/>
    <mergeCell ref="J13:M13"/>
    <mergeCell ref="R12:R15"/>
  </mergeCells>
  <phoneticPr fontId="4" type="noConversion"/>
  <conditionalFormatting sqref="D17:E42 H17:H42">
    <cfRule type="cellIs" dxfId="0" priority="1" stopIfTrue="1" operator="equal">
      <formula>0</formula>
    </cfRule>
  </conditionalFormatting>
  <dataValidations count="21">
    <dataValidation allowBlank="1" showInputMessage="1" showErrorMessage="1" prompt="Arvio ehdotetun toimenpiteen säästövaikutuksen eliniästä. Oheistetaan myöhemmin tarkemmin, kun energiapalveludirektiivin ja energiatehokkuussopimusten määrittelyt varmistuvat." sqref="U17:U42" xr:uid="{1AA77E82-80B0-46A1-8F55-B5485D5F2C9E}"/>
    <dataValidation allowBlank="1" showInputMessage="1" showErrorMessage="1" prompt="Arvo lasketaan" sqref="H17:H42 D17:D42" xr:uid="{337FC7BA-45A6-4495-9615-EE8191A5C61C}"/>
    <dataValidation type="whole" allowBlank="1" showInputMessage="1" showErrorMessage="1" errorTitle="Ohje" error="tiedon täytyy olla kokonaisluku välillä 2000-2100" prompt="Toteutusvuosi neljällä numerolla._x000a__x000a_Toteutetuille (T) toimenpiteille ilmoita toimenpiteen toteutusvuosi._x000a_Päätetyille (P) toimenpiteille ilmoita suunniteltu toteutusvuosi." sqref="Y17:Y42" xr:uid="{2DC5F176-116E-4D47-BAF2-14672F3BB39D}">
      <formula1>2010</formula1>
      <formula2>2100</formula2>
    </dataValidation>
    <dataValidation type="list" allowBlank="1" showInputMessage="1" showErrorMessage="1" error="Arvon oltava KTEK tai TEK" prompt="Luokittele toimenpide käyttötekniseksi (KTEK) tai tekniseksi (TEK)_x000a__x000a_Lisätietoja &quot;Ohjeita&quot;-välilehden rivllä 49." sqref="I17:I42" xr:uid="{5A39343B-D3F8-4F06-8A27-0EC7C98598D4}">
      <formula1>KTEK_TEK</formula1>
    </dataValidation>
    <dataValidation allowBlank="1" showInputMessage="1" showErrorMessage="1" prompt="Suora takaisnmaksuaika_x000a__x000a_Arvo lasketaan" sqref="E17:E42" xr:uid="{22F38A57-D841-468E-ACA1-9C95EDE4E6CA}"/>
    <dataValidation allowBlank="1" showInputMessage="1" showErrorMessage="1" prompt="Toimenpiteellä saavutettava kustannussäästö sähköenergian osalta" sqref="P17:P42" xr:uid="{3D0B353A-9407-47A6-B672-9006E471A582}"/>
    <dataValidation allowBlank="1" showInputMessage="1" showErrorMessage="1" prompt="Energian hankinnan muutosten kustannusvaikutukset._x000a__x000a_Esim. tilausvesivirran muutos tai polttoainekustannusten muutos." sqref="M17:M42" xr:uid="{9D5428EC-C767-454C-80E3-E50F91AC4F79}"/>
    <dataValidation allowBlank="1" showInputMessage="1" showErrorMessage="1" prompt="Energian hankinnan muutosten kustannusvaikutukset._x000a__x000a_Esim. tariffimuutos, tehomaksut, perusmaksut_x000a_" sqref="Q17:Q42" xr:uid="{9357B411-C136-4350-92D3-D41D2CC93033}"/>
    <dataValidation type="list" allowBlank="1" showInputMessage="1" showErrorMessage="1" error="Valitse arvo listan vaihtoehdoista" prompt="Valitse listalta toimenpidettä parhaiten kuvastava säästötoimenpiteen tyyppi. Toimenpiteen tyyppi kertoo  säästötoimenpide kohdistuu._x000a__x000a_" sqref="V17:V42" xr:uid="{5496C4AD-9884-4426-A700-3E15724A6FB8}">
      <formula1>Toimenpideluokka</formula1>
    </dataValidation>
    <dataValidation type="list" allowBlank="1" showInputMessage="1" showErrorMessage="1" errorTitle="Ohje" error="Valitse solun arvo listalta (T, P, H tai E)" prompt="Valitse toimenpiteen toteutusvaihe _x000a_T = Toteutettu_x000a_P = Päätetty toteuttaa_x000a_H = Toteutusta Harkitaan_x000a_E = Ei toteuteta" sqref="X17:X42" xr:uid="{ADA76CCC-EC06-4F9F-8A32-9DAAE40504F3}">
      <formula1>Toteutusvaihe</formula1>
    </dataValidation>
    <dataValidation allowBlank="1" showInputMessage="1" showErrorMessage="1" errorTitle="Ohje" error="Valitse solun arvo listalta (T, P, H tai E)" promptTitle="Ohje" prompt="Valitse toimenpiteen toteutusvaihe _x000a_T = Toteutettu_x000a_P = Päätetty_x000a_H = Harkitaan_x000a_E = Ei toteuteta" sqref="X43" xr:uid="{1BC2DE44-F15B-4D5C-850D-1C550675CD85}"/>
    <dataValidation type="list" allowBlank="1" showInputMessage="1" showErrorMessage="1" errorTitle="Ohje" error="Arvo voi olla vain Kyllä tai Ei" prompt="Onko toimenpiteen kannattavuuslaskenta tehty elinkaarilaskentaa hyödyntäen, valitse Kyllä tai Ei." sqref="F18:F42" xr:uid="{CB5F5B4A-13CB-4DC1-B126-F343AF20275E}">
      <formula1>Kylla_Ei</formula1>
    </dataValidation>
    <dataValidation allowBlank="1" showInputMessage="1" showErrorMessage="1" prompt="Toimenpiteellä saavutettava muu kustannussäästö" sqref="R17:R42" xr:uid="{15C2380F-16D0-4500-B99A-F6C00F2F2FD4}"/>
    <dataValidation allowBlank="1" showInputMessage="1" showErrorMessage="1" prompt="Syötä toimenpiteen investointi euroina" sqref="G17:G42" xr:uid="{EA2B0FAC-008D-4441-B657-EA524758356E}"/>
    <dataValidation allowBlank="1" showInputMessage="1" showErrorMessage="1" prompt="Polttoaineiden vuosisäästö" sqref="J17:J42" xr:uid="{D8A678E1-3FE7-4E6E-9881-192D9E9A6030}"/>
    <dataValidation allowBlank="1" showInputMessage="1" showErrorMessage="1" prompt="Säästetty omakäyttösähkö tai tuotannon tehostumisen seurauksena syntynyt sähkön lisämyynti" sqref="N17:N42" xr:uid="{2EF47FCD-F230-4EE6-B866-04D3C0BB7075}"/>
    <dataValidation allowBlank="1" showInputMessage="1" showErrorMessage="1" prompt="Veden vuosisäästö" sqref="S17:S42" xr:uid="{9429D590-E533-477E-BDDC-B924AA863CF0}"/>
    <dataValidation allowBlank="1" showInputMessage="1" showErrorMessage="1" prompt="Lyhyt kuvaus säästötoimennpiteen kohteesta ja tehdystä toimenpiteestä" sqref="C17:C42" xr:uid="{B1DE9B8C-C803-496D-B9FB-58AEC43D37FE}"/>
    <dataValidation allowBlank="1" showInputMessage="1" showErrorMessage="1" prompt="Toimenpiteen polttoaineen säästöllä saavutettava kustannussäästö" sqref="L17:L42" xr:uid="{A8066197-9899-47AE-8A61-3D55B338FBE1}"/>
    <dataValidation allowBlank="1" showInputMessage="1" showErrorMessage="1" prompt="Toimenpiteen vedensäästöllä saavutettava kustannussäästö" sqref="T17:T42" xr:uid="{ABC7926A-422F-42BB-91DA-E938719E6B0C}"/>
    <dataValidation type="list" allowBlank="1" showInputMessage="1" showErrorMessage="1" error="Arvo voi olla vain Kyllä tai Ei" prompt="Onko toimenpiteen kannattavuuslaskenta tehty elinkaarilaskentaa hyödyntäen, valitse Kyllä tai Ei." sqref="F17" xr:uid="{A99130AB-4DF2-4192-9E53-8061D3C64170}">
      <formula1>Kylla_Ei</formula1>
    </dataValidation>
  </dataValidations>
  <hyperlinks>
    <hyperlink ref="A2" r:id="rId1" xr:uid="{A760B2A4-92D2-4F1A-9030-E734D8EF9D2A}"/>
  </hyperlinks>
  <pageMargins left="0.74803149606299213" right="0.74803149606299213" top="0.98425196850393704" bottom="0.98425196850393704" header="0.51181102362204722" footer="0.51181102362204722"/>
  <pageSetup paperSize="9" scale="71" fitToHeight="0" orientation="landscape" r:id="rId2"/>
  <headerFooter alignWithMargins="0">
    <oddHeader>&amp;LYrityksen energiakatselmus&amp;CKohdekatselmuksen seurantatietojen raportointilomake &amp;R&amp;A</oddHeader>
    <oddFooter>&amp;L&amp;F&amp;R&amp;P/&amp;N</oddFooter>
  </headerFooter>
  <legacyDrawing r:id="rId3"/>
  <tableParts count="3">
    <tablePart r:id="rId4"/>
    <tablePart r:id="rId5"/>
    <tablePart r:id="rId6"/>
  </tablePar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3B9DC6-C717-42C8-B05B-EBF9D26C16AA}">
  <sheetPr>
    <pageSetUpPr fitToPage="1"/>
  </sheetPr>
  <dimension ref="A1:Q56"/>
  <sheetViews>
    <sheetView showGridLines="0" showZeros="0" zoomScaleNormal="100" workbookViewId="0">
      <selection activeCell="C17" sqref="C17"/>
    </sheetView>
  </sheetViews>
  <sheetFormatPr defaultColWidth="9.1796875" defaultRowHeight="13" x14ac:dyDescent="0.3"/>
  <cols>
    <col min="1" max="1" width="3.26953125" style="141" customWidth="1"/>
    <col min="2" max="2" width="4.453125" style="141" customWidth="1"/>
    <col min="3" max="3" width="40.7265625" style="141" customWidth="1"/>
    <col min="4" max="4" width="13.90625" style="141" customWidth="1"/>
    <col min="5" max="5" width="14.26953125" style="141" customWidth="1"/>
    <col min="6" max="6" width="10.26953125" style="141" customWidth="1"/>
    <col min="7" max="7" width="12.1796875" style="141" customWidth="1"/>
    <col min="8" max="8" width="24.1796875" style="246" customWidth="1"/>
    <col min="9" max="9" width="8.984375E-2" style="141" customWidth="1"/>
    <col min="10" max="10" width="9.1796875" style="141"/>
    <col min="11" max="11" width="16.81640625" style="141" customWidth="1"/>
    <col min="12" max="13" width="9.1796875" style="141"/>
    <col min="14" max="14" width="16" style="141" hidden="1" customWidth="1"/>
    <col min="15" max="15" width="10.453125" style="141" hidden="1" customWidth="1"/>
    <col min="16" max="16" width="10.1796875" style="141" hidden="1" customWidth="1"/>
    <col min="17" max="16384" width="9.1796875" style="141"/>
  </cols>
  <sheetData>
    <row r="1" spans="1:16" ht="15.5" x14ac:dyDescent="0.35">
      <c r="B1" s="236" t="s">
        <v>1088</v>
      </c>
      <c r="C1" s="237"/>
      <c r="D1" s="237"/>
      <c r="E1" s="237"/>
      <c r="F1" s="237"/>
      <c r="G1" s="237"/>
      <c r="H1" s="238"/>
      <c r="I1" s="237"/>
      <c r="J1" s="237"/>
    </row>
    <row r="2" spans="1:16" ht="15.5" x14ac:dyDescent="0.35">
      <c r="B2" s="236" t="s">
        <v>1089</v>
      </c>
      <c r="C2" s="236"/>
      <c r="D2" s="239"/>
      <c r="E2" s="239"/>
      <c r="F2" s="237"/>
      <c r="G2" s="237"/>
      <c r="H2" s="238"/>
      <c r="I2" s="237"/>
      <c r="J2" s="237"/>
    </row>
    <row r="3" spans="1:16" ht="15.5" x14ac:dyDescent="0.35">
      <c r="B3" s="240" t="s">
        <v>1090</v>
      </c>
      <c r="C3" s="241"/>
      <c r="D3" s="242"/>
      <c r="E3" s="237"/>
      <c r="F3" s="237"/>
      <c r="G3" s="237"/>
      <c r="H3" s="238"/>
      <c r="I3" s="237"/>
      <c r="J3" s="237"/>
    </row>
    <row r="4" spans="1:16" ht="14.5" customHeight="1" x14ac:dyDescent="0.35">
      <c r="A4" s="243"/>
      <c r="B4" s="240" t="s">
        <v>1091</v>
      </c>
      <c r="C4" s="240"/>
      <c r="D4" s="240"/>
      <c r="E4" s="240"/>
      <c r="F4" s="240"/>
      <c r="G4" s="240"/>
      <c r="H4" s="240"/>
      <c r="I4" s="240"/>
      <c r="J4" s="240"/>
    </row>
    <row r="5" spans="1:16" ht="12.75" customHeight="1" x14ac:dyDescent="0.45">
      <c r="A5" s="244"/>
      <c r="B5" s="244"/>
      <c r="C5" s="245"/>
      <c r="D5" s="143"/>
      <c r="E5" s="144"/>
      <c r="N5" s="198"/>
      <c r="O5" s="198"/>
      <c r="P5" s="198"/>
    </row>
    <row r="6" spans="1:16" ht="15.75" customHeight="1" x14ac:dyDescent="0.35">
      <c r="A6" s="244"/>
      <c r="B6" s="244"/>
      <c r="C6" s="245"/>
      <c r="D6" s="145"/>
      <c r="N6" s="198" t="s">
        <v>42</v>
      </c>
      <c r="O6" s="198" t="s">
        <v>42</v>
      </c>
      <c r="P6" s="198" t="s">
        <v>42</v>
      </c>
    </row>
    <row r="7" spans="1:16" ht="15.75" customHeight="1" x14ac:dyDescent="0.45">
      <c r="A7" s="244"/>
      <c r="B7" s="142" t="s">
        <v>1092</v>
      </c>
      <c r="C7" s="247"/>
      <c r="D7" s="248"/>
      <c r="E7" s="142"/>
      <c r="F7" s="249"/>
    </row>
    <row r="8" spans="1:16" ht="15.75" hidden="1" customHeight="1" x14ac:dyDescent="0.45">
      <c r="A8" s="241"/>
      <c r="B8" s="241"/>
      <c r="C8" s="241"/>
      <c r="D8" s="142"/>
      <c r="E8" s="142"/>
      <c r="F8" s="142"/>
    </row>
    <row r="9" spans="1:16" ht="7.5" customHeight="1" thickBot="1" x14ac:dyDescent="0.35">
      <c r="G9" s="250"/>
    </row>
    <row r="10" spans="1:16" ht="15.5" x14ac:dyDescent="0.35">
      <c r="B10" s="251" t="s">
        <v>1093</v>
      </c>
      <c r="C10" s="252"/>
      <c r="D10" s="253"/>
      <c r="E10" s="254"/>
      <c r="F10" s="254"/>
      <c r="G10" s="255"/>
      <c r="H10" s="256"/>
      <c r="I10" s="256"/>
      <c r="J10" s="256"/>
      <c r="K10" s="257"/>
      <c r="N10" s="141" t="s">
        <v>41</v>
      </c>
      <c r="O10" s="141" t="s">
        <v>41</v>
      </c>
      <c r="P10" s="141" t="s">
        <v>41</v>
      </c>
    </row>
    <row r="11" spans="1:16" ht="16" thickBot="1" x14ac:dyDescent="0.4">
      <c r="B11" s="370">
        <v>46306</v>
      </c>
      <c r="C11" s="371"/>
      <c r="D11" s="258"/>
      <c r="E11" s="259"/>
      <c r="F11" s="259"/>
      <c r="G11" s="260"/>
      <c r="H11" s="261"/>
      <c r="I11" s="260"/>
      <c r="J11" s="261"/>
      <c r="K11" s="262"/>
      <c r="N11" s="263" t="s">
        <v>927</v>
      </c>
      <c r="O11" s="263" t="s">
        <v>926</v>
      </c>
      <c r="P11" s="264" t="s">
        <v>925</v>
      </c>
    </row>
    <row r="12" spans="1:16" ht="13.5" customHeight="1" x14ac:dyDescent="0.3">
      <c r="B12" s="265"/>
      <c r="C12" s="266" t="s">
        <v>4</v>
      </c>
      <c r="D12" s="372" t="s">
        <v>1094</v>
      </c>
      <c r="E12" s="372" t="s">
        <v>1095</v>
      </c>
      <c r="F12" s="368" t="s">
        <v>1096</v>
      </c>
      <c r="G12" s="368" t="s">
        <v>1097</v>
      </c>
      <c r="H12" s="366" t="s">
        <v>1098</v>
      </c>
      <c r="I12" s="267"/>
      <c r="J12" s="366" t="s">
        <v>1099</v>
      </c>
      <c r="K12" s="368" t="s">
        <v>1100</v>
      </c>
      <c r="N12" s="268" t="s">
        <v>63</v>
      </c>
      <c r="O12" s="268" t="s">
        <v>44</v>
      </c>
      <c r="P12" s="268" t="s">
        <v>40</v>
      </c>
    </row>
    <row r="13" spans="1:16" x14ac:dyDescent="0.3">
      <c r="B13" s="269"/>
      <c r="C13" s="270" t="s">
        <v>6</v>
      </c>
      <c r="D13" s="373"/>
      <c r="E13" s="373"/>
      <c r="F13" s="369"/>
      <c r="G13" s="369"/>
      <c r="H13" s="367"/>
      <c r="I13" s="271"/>
      <c r="J13" s="367" t="s">
        <v>9</v>
      </c>
      <c r="K13" s="369"/>
      <c r="N13" s="268" t="s">
        <v>1067</v>
      </c>
      <c r="O13" s="268" t="s">
        <v>1068</v>
      </c>
      <c r="P13" s="268" t="s">
        <v>1069</v>
      </c>
    </row>
    <row r="14" spans="1:16" x14ac:dyDescent="0.3">
      <c r="B14" s="269"/>
      <c r="C14" s="270"/>
      <c r="D14" s="373"/>
      <c r="E14" s="373"/>
      <c r="F14" s="369"/>
      <c r="G14" s="369"/>
      <c r="H14" s="367"/>
      <c r="I14" s="271"/>
      <c r="J14" s="367" t="s">
        <v>14</v>
      </c>
      <c r="K14" s="272"/>
      <c r="P14" s="268" t="s">
        <v>1070</v>
      </c>
    </row>
    <row r="15" spans="1:16" x14ac:dyDescent="0.3">
      <c r="B15" s="269"/>
      <c r="C15" s="270"/>
      <c r="D15" s="273"/>
      <c r="E15" s="274"/>
      <c r="F15" s="369"/>
      <c r="G15" s="369"/>
      <c r="H15" s="275"/>
      <c r="I15" s="271"/>
      <c r="J15" s="275"/>
      <c r="K15" s="276"/>
      <c r="P15" s="268" t="s">
        <v>1071</v>
      </c>
    </row>
    <row r="16" spans="1:16" ht="13.5" thickBot="1" x14ac:dyDescent="0.35">
      <c r="B16" s="277" t="s">
        <v>17</v>
      </c>
      <c r="C16" s="278" t="s">
        <v>3</v>
      </c>
      <c r="D16" s="279" t="s">
        <v>1101</v>
      </c>
      <c r="E16" s="280" t="s">
        <v>1101</v>
      </c>
      <c r="F16" s="278"/>
      <c r="G16" s="280" t="s">
        <v>1101</v>
      </c>
      <c r="H16" s="281"/>
      <c r="I16" s="282"/>
      <c r="J16" s="281"/>
      <c r="K16" s="283"/>
    </row>
    <row r="17" spans="2:17" x14ac:dyDescent="0.3">
      <c r="B17" s="284">
        <v>1</v>
      </c>
      <c r="C17" s="290">
        <f>Toimenpiteet!C17</f>
        <v>0</v>
      </c>
      <c r="D17" s="285"/>
      <c r="E17" s="285"/>
      <c r="F17" s="286"/>
      <c r="G17" s="285"/>
      <c r="H17" s="287"/>
      <c r="I17" s="288"/>
      <c r="J17" s="286"/>
      <c r="K17" s="289"/>
      <c r="M17" s="147"/>
      <c r="N17" s="147"/>
      <c r="O17" s="147"/>
      <c r="P17" s="147"/>
      <c r="Q17" s="147"/>
    </row>
    <row r="18" spans="2:17" x14ac:dyDescent="0.3">
      <c r="B18" s="284">
        <v>2</v>
      </c>
      <c r="C18" s="290">
        <f>Toimenpiteet!C18</f>
        <v>0</v>
      </c>
      <c r="D18" s="285"/>
      <c r="E18" s="285"/>
      <c r="F18" s="286"/>
      <c r="G18" s="285"/>
      <c r="H18" s="287"/>
      <c r="I18" s="288"/>
      <c r="J18" s="286"/>
      <c r="K18" s="289"/>
      <c r="M18" s="147"/>
      <c r="N18" s="147"/>
      <c r="O18" s="147"/>
      <c r="P18" s="147"/>
      <c r="Q18" s="147"/>
    </row>
    <row r="19" spans="2:17" x14ac:dyDescent="0.3">
      <c r="B19" s="284">
        <v>3</v>
      </c>
      <c r="C19" s="290">
        <f>Toimenpiteet!C19</f>
        <v>0</v>
      </c>
      <c r="D19" s="285"/>
      <c r="E19" s="285"/>
      <c r="F19" s="286"/>
      <c r="G19" s="285"/>
      <c r="H19" s="287"/>
      <c r="I19" s="288"/>
      <c r="J19" s="286"/>
      <c r="K19" s="289"/>
      <c r="M19" s="147"/>
      <c r="N19" s="291"/>
      <c r="O19" s="147"/>
      <c r="P19" s="147"/>
      <c r="Q19" s="147"/>
    </row>
    <row r="20" spans="2:17" x14ac:dyDescent="0.3">
      <c r="B20" s="284">
        <v>4</v>
      </c>
      <c r="C20" s="290">
        <f>Toimenpiteet!C20</f>
        <v>0</v>
      </c>
      <c r="D20" s="285"/>
      <c r="E20" s="285"/>
      <c r="F20" s="286"/>
      <c r="G20" s="285"/>
      <c r="H20" s="287"/>
      <c r="I20" s="288"/>
      <c r="J20" s="286"/>
      <c r="K20" s="289"/>
      <c r="M20" s="147"/>
      <c r="N20" s="291"/>
      <c r="O20" s="147"/>
      <c r="P20" s="147"/>
      <c r="Q20" s="147"/>
    </row>
    <row r="21" spans="2:17" x14ac:dyDescent="0.3">
      <c r="B21" s="284">
        <v>5</v>
      </c>
      <c r="C21" s="290">
        <f>Toimenpiteet!C21</f>
        <v>0</v>
      </c>
      <c r="D21" s="285"/>
      <c r="E21" s="285"/>
      <c r="F21" s="286"/>
      <c r="G21" s="285"/>
      <c r="H21" s="287"/>
      <c r="I21" s="288"/>
      <c r="J21" s="286"/>
      <c r="K21" s="289"/>
      <c r="M21" s="147"/>
      <c r="N21" s="147"/>
      <c r="O21" s="147"/>
      <c r="P21" s="147"/>
      <c r="Q21" s="147"/>
    </row>
    <row r="22" spans="2:17" x14ac:dyDescent="0.3">
      <c r="B22" s="284">
        <v>6</v>
      </c>
      <c r="C22" s="290">
        <f>Toimenpiteet!C22</f>
        <v>0</v>
      </c>
      <c r="D22" s="285"/>
      <c r="E22" s="285"/>
      <c r="F22" s="286"/>
      <c r="G22" s="285"/>
      <c r="H22" s="287"/>
      <c r="I22" s="288"/>
      <c r="J22" s="286"/>
      <c r="K22" s="289"/>
    </row>
    <row r="23" spans="2:17" x14ac:dyDescent="0.3">
      <c r="B23" s="284">
        <v>7</v>
      </c>
      <c r="C23" s="290">
        <f>Toimenpiteet!C23</f>
        <v>0</v>
      </c>
      <c r="D23" s="285"/>
      <c r="E23" s="285"/>
      <c r="F23" s="286"/>
      <c r="G23" s="285"/>
      <c r="H23" s="287"/>
      <c r="I23" s="288"/>
      <c r="J23" s="286"/>
      <c r="K23" s="289"/>
    </row>
    <row r="24" spans="2:17" x14ac:dyDescent="0.3">
      <c r="B24" s="284">
        <v>8</v>
      </c>
      <c r="C24" s="290">
        <f>Toimenpiteet!C24</f>
        <v>0</v>
      </c>
      <c r="D24" s="285"/>
      <c r="E24" s="285"/>
      <c r="F24" s="286"/>
      <c r="G24" s="285"/>
      <c r="H24" s="287"/>
      <c r="I24" s="288"/>
      <c r="J24" s="286"/>
      <c r="K24" s="289"/>
    </row>
    <row r="25" spans="2:17" x14ac:dyDescent="0.3">
      <c r="B25" s="284">
        <v>9</v>
      </c>
      <c r="C25" s="290">
        <f>Toimenpiteet!C25</f>
        <v>0</v>
      </c>
      <c r="D25" s="285"/>
      <c r="E25" s="285"/>
      <c r="F25" s="286"/>
      <c r="G25" s="285"/>
      <c r="H25" s="287"/>
      <c r="I25" s="288"/>
      <c r="J25" s="286"/>
      <c r="K25" s="289"/>
    </row>
    <row r="26" spans="2:17" x14ac:dyDescent="0.3">
      <c r="B26" s="284">
        <v>10</v>
      </c>
      <c r="C26" s="290">
        <f>Toimenpiteet!C26</f>
        <v>0</v>
      </c>
      <c r="D26" s="285"/>
      <c r="E26" s="285"/>
      <c r="F26" s="286"/>
      <c r="G26" s="285"/>
      <c r="H26" s="287"/>
      <c r="I26" s="288"/>
      <c r="J26" s="286"/>
      <c r="K26" s="289"/>
    </row>
    <row r="27" spans="2:17" x14ac:dyDescent="0.3">
      <c r="B27" s="284">
        <v>11</v>
      </c>
      <c r="C27" s="290">
        <f>Toimenpiteet!C27</f>
        <v>0</v>
      </c>
      <c r="D27" s="285"/>
      <c r="E27" s="285"/>
      <c r="F27" s="286"/>
      <c r="G27" s="285"/>
      <c r="H27" s="287"/>
      <c r="I27" s="288"/>
      <c r="J27" s="286"/>
      <c r="K27" s="289"/>
    </row>
    <row r="28" spans="2:17" x14ac:dyDescent="0.3">
      <c r="B28" s="284">
        <v>12</v>
      </c>
      <c r="C28" s="290">
        <f>Toimenpiteet!C28</f>
        <v>0</v>
      </c>
      <c r="D28" s="285"/>
      <c r="E28" s="285"/>
      <c r="F28" s="286"/>
      <c r="G28" s="285"/>
      <c r="H28" s="287"/>
      <c r="I28" s="288"/>
      <c r="J28" s="286"/>
      <c r="K28" s="289"/>
    </row>
    <row r="29" spans="2:17" x14ac:dyDescent="0.3">
      <c r="B29" s="284">
        <v>13</v>
      </c>
      <c r="C29" s="290">
        <f>Toimenpiteet!C29</f>
        <v>0</v>
      </c>
      <c r="D29" s="285"/>
      <c r="E29" s="285"/>
      <c r="F29" s="286"/>
      <c r="G29" s="285"/>
      <c r="H29" s="287"/>
      <c r="I29" s="288"/>
      <c r="J29" s="286"/>
      <c r="K29" s="289"/>
    </row>
    <row r="30" spans="2:17" x14ac:dyDescent="0.3">
      <c r="B30" s="284">
        <v>14</v>
      </c>
      <c r="C30" s="290">
        <f>Toimenpiteet!C30</f>
        <v>0</v>
      </c>
      <c r="D30" s="285"/>
      <c r="E30" s="285"/>
      <c r="F30" s="286"/>
      <c r="G30" s="285"/>
      <c r="H30" s="287"/>
      <c r="I30" s="288"/>
      <c r="J30" s="286"/>
      <c r="K30" s="289"/>
    </row>
    <row r="31" spans="2:17" x14ac:dyDescent="0.3">
      <c r="B31" s="284">
        <v>15</v>
      </c>
      <c r="C31" s="290">
        <f>Toimenpiteet!C31</f>
        <v>0</v>
      </c>
      <c r="D31" s="285"/>
      <c r="E31" s="285"/>
      <c r="F31" s="286"/>
      <c r="G31" s="285"/>
      <c r="H31" s="287"/>
      <c r="I31" s="288"/>
      <c r="J31" s="286"/>
      <c r="K31" s="289"/>
    </row>
    <row r="32" spans="2:17" x14ac:dyDescent="0.3">
      <c r="B32" s="284">
        <v>16</v>
      </c>
      <c r="C32" s="290">
        <f>Toimenpiteet!C32</f>
        <v>0</v>
      </c>
      <c r="D32" s="285"/>
      <c r="E32" s="285"/>
      <c r="F32" s="286"/>
      <c r="G32" s="285"/>
      <c r="H32" s="287"/>
      <c r="I32" s="288"/>
      <c r="J32" s="286"/>
      <c r="K32" s="289"/>
    </row>
    <row r="33" spans="2:13" x14ac:dyDescent="0.3">
      <c r="B33" s="284">
        <v>17</v>
      </c>
      <c r="C33" s="290">
        <f>Toimenpiteet!C33</f>
        <v>0</v>
      </c>
      <c r="D33" s="285"/>
      <c r="E33" s="285"/>
      <c r="F33" s="286"/>
      <c r="G33" s="285"/>
      <c r="H33" s="287"/>
      <c r="I33" s="288"/>
      <c r="J33" s="286"/>
      <c r="K33" s="289"/>
    </row>
    <row r="34" spans="2:13" x14ac:dyDescent="0.3">
      <c r="B34" s="284">
        <v>18</v>
      </c>
      <c r="C34" s="290">
        <f>Toimenpiteet!C34</f>
        <v>0</v>
      </c>
      <c r="D34" s="285"/>
      <c r="E34" s="285"/>
      <c r="F34" s="286"/>
      <c r="G34" s="285"/>
      <c r="H34" s="287"/>
      <c r="I34" s="288"/>
      <c r="J34" s="286"/>
      <c r="K34" s="289"/>
    </row>
    <row r="35" spans="2:13" x14ac:dyDescent="0.3">
      <c r="B35" s="284">
        <v>19</v>
      </c>
      <c r="C35" s="290">
        <f>Toimenpiteet!C35</f>
        <v>0</v>
      </c>
      <c r="D35" s="285"/>
      <c r="E35" s="285"/>
      <c r="F35" s="286"/>
      <c r="G35" s="285"/>
      <c r="H35" s="287"/>
      <c r="I35" s="288"/>
      <c r="J35" s="286"/>
      <c r="K35" s="289"/>
    </row>
    <row r="36" spans="2:13" x14ac:dyDescent="0.3">
      <c r="B36" s="284">
        <v>20</v>
      </c>
      <c r="C36" s="290">
        <f>Toimenpiteet!C36</f>
        <v>0</v>
      </c>
      <c r="D36" s="285"/>
      <c r="E36" s="285"/>
      <c r="F36" s="286"/>
      <c r="G36" s="285"/>
      <c r="H36" s="287"/>
      <c r="I36" s="288"/>
      <c r="J36" s="286"/>
      <c r="K36" s="289"/>
    </row>
    <row r="37" spans="2:13" x14ac:dyDescent="0.3">
      <c r="B37" s="284">
        <v>21</v>
      </c>
      <c r="C37" s="290">
        <f>Toimenpiteet!C37</f>
        <v>0</v>
      </c>
      <c r="D37" s="285"/>
      <c r="E37" s="285"/>
      <c r="F37" s="286"/>
      <c r="G37" s="285"/>
      <c r="H37" s="287"/>
      <c r="I37" s="288"/>
      <c r="J37" s="286"/>
      <c r="K37" s="289"/>
      <c r="M37" s="147"/>
    </row>
    <row r="38" spans="2:13" x14ac:dyDescent="0.3">
      <c r="B38" s="284">
        <v>22</v>
      </c>
      <c r="C38" s="290">
        <f>Toimenpiteet!C38</f>
        <v>0</v>
      </c>
      <c r="D38" s="285"/>
      <c r="E38" s="285"/>
      <c r="F38" s="286"/>
      <c r="G38" s="285"/>
      <c r="H38" s="287"/>
      <c r="I38" s="288"/>
      <c r="J38" s="286"/>
      <c r="K38" s="289"/>
      <c r="M38" s="147"/>
    </row>
    <row r="39" spans="2:13" x14ac:dyDescent="0.3">
      <c r="B39" s="284">
        <v>23</v>
      </c>
      <c r="C39" s="290">
        <f>Toimenpiteet!C39</f>
        <v>0</v>
      </c>
      <c r="D39" s="285"/>
      <c r="E39" s="285"/>
      <c r="F39" s="286"/>
      <c r="G39" s="285"/>
      <c r="H39" s="287"/>
      <c r="I39" s="288"/>
      <c r="J39" s="286"/>
      <c r="K39" s="289"/>
      <c r="M39" s="147"/>
    </row>
    <row r="40" spans="2:13" ht="82" customHeight="1" x14ac:dyDescent="0.3">
      <c r="B40" s="284">
        <v>24</v>
      </c>
      <c r="C40" s="290" t="s">
        <v>1102</v>
      </c>
      <c r="D40" s="285" t="s">
        <v>63</v>
      </c>
      <c r="E40" s="285" t="s">
        <v>63</v>
      </c>
      <c r="F40" s="286"/>
      <c r="G40" s="285" t="s">
        <v>63</v>
      </c>
      <c r="H40" s="287"/>
      <c r="I40" s="288"/>
      <c r="J40" s="286"/>
      <c r="K40" s="289"/>
      <c r="M40" s="147"/>
    </row>
    <row r="41" spans="2:13" ht="88" customHeight="1" x14ac:dyDescent="0.3">
      <c r="B41" s="284">
        <v>25</v>
      </c>
      <c r="C41" s="290" t="s">
        <v>1103</v>
      </c>
      <c r="D41" s="285" t="s">
        <v>63</v>
      </c>
      <c r="E41" s="285" t="s">
        <v>1067</v>
      </c>
      <c r="F41" s="286" t="s">
        <v>1104</v>
      </c>
      <c r="G41" s="285" t="s">
        <v>63</v>
      </c>
      <c r="H41" s="292" t="s">
        <v>1105</v>
      </c>
      <c r="I41" s="293" t="s">
        <v>1067</v>
      </c>
      <c r="J41" s="286" t="s">
        <v>1106</v>
      </c>
      <c r="K41" s="289"/>
      <c r="M41" s="147"/>
    </row>
    <row r="42" spans="2:13" ht="137.5" customHeight="1" x14ac:dyDescent="0.3">
      <c r="B42" s="284">
        <v>26</v>
      </c>
      <c r="C42" s="294" t="s">
        <v>1107</v>
      </c>
      <c r="D42" s="285" t="s">
        <v>63</v>
      </c>
      <c r="E42" s="285" t="s">
        <v>63</v>
      </c>
      <c r="F42" s="286" t="s">
        <v>1108</v>
      </c>
      <c r="G42" s="285" t="s">
        <v>63</v>
      </c>
      <c r="H42" s="287" t="s">
        <v>1109</v>
      </c>
      <c r="I42" s="295" t="s">
        <v>1109</v>
      </c>
      <c r="J42" s="286" t="s">
        <v>1110</v>
      </c>
      <c r="K42" s="289" t="s">
        <v>1111</v>
      </c>
    </row>
    <row r="43" spans="2:13" ht="13.5" thickBot="1" x14ac:dyDescent="0.35">
      <c r="B43" s="296"/>
      <c r="C43" s="297"/>
      <c r="D43" s="298"/>
      <c r="E43" s="299"/>
      <c r="F43" s="300"/>
      <c r="G43" s="301"/>
      <c r="H43" s="302"/>
      <c r="I43" s="301"/>
      <c r="J43" s="302"/>
      <c r="K43" s="303"/>
    </row>
    <row r="44" spans="2:13" ht="13.5" thickBot="1" x14ac:dyDescent="0.35">
      <c r="B44" s="304"/>
      <c r="C44" s="305" t="s">
        <v>7</v>
      </c>
      <c r="D44" s="306"/>
      <c r="E44" s="307">
        <f>SUM(E17:E43)</f>
        <v>0</v>
      </c>
      <c r="F44" s="307"/>
      <c r="G44" s="308"/>
      <c r="H44" s="309"/>
      <c r="I44" s="310"/>
      <c r="J44" s="309"/>
      <c r="K44" s="311"/>
    </row>
    <row r="45" spans="2:13" x14ac:dyDescent="0.3">
      <c r="E45" s="147"/>
    </row>
    <row r="46" spans="2:13" x14ac:dyDescent="0.3">
      <c r="E46" s="147"/>
    </row>
    <row r="47" spans="2:13" x14ac:dyDescent="0.3">
      <c r="F47" s="147"/>
    </row>
    <row r="48" spans="2:13" x14ac:dyDescent="0.3">
      <c r="F48" s="147"/>
      <c r="G48" s="147"/>
      <c r="H48" s="312"/>
      <c r="I48" s="147"/>
      <c r="J48" s="147"/>
      <c r="K48" s="147"/>
      <c r="L48" s="147"/>
    </row>
    <row r="49" spans="4:12" x14ac:dyDescent="0.3">
      <c r="G49" s="147"/>
      <c r="H49" s="312"/>
      <c r="I49" s="147"/>
      <c r="J49" s="147"/>
      <c r="K49" s="147"/>
      <c r="L49" s="147"/>
    </row>
    <row r="50" spans="4:12" x14ac:dyDescent="0.3">
      <c r="G50" s="147"/>
      <c r="H50" s="312"/>
      <c r="I50" s="147"/>
      <c r="J50" s="147"/>
      <c r="K50" s="147"/>
      <c r="L50" s="147"/>
    </row>
    <row r="51" spans="4:12" x14ac:dyDescent="0.3">
      <c r="G51" s="147"/>
      <c r="H51" s="312"/>
      <c r="I51" s="147"/>
      <c r="J51" s="147"/>
      <c r="K51" s="147"/>
      <c r="L51" s="147"/>
    </row>
    <row r="52" spans="4:12" x14ac:dyDescent="0.3">
      <c r="G52" s="147"/>
      <c r="H52" s="312"/>
      <c r="I52" s="147"/>
      <c r="J52" s="147"/>
      <c r="K52" s="147"/>
      <c r="L52" s="147"/>
    </row>
    <row r="53" spans="4:12" ht="18.5" x14ac:dyDescent="0.45">
      <c r="D53" s="143"/>
      <c r="E53" s="144"/>
      <c r="G53" s="147"/>
      <c r="H53" s="312"/>
      <c r="I53" s="147"/>
      <c r="J53" s="147"/>
      <c r="K53" s="147"/>
      <c r="L53" s="147"/>
    </row>
    <row r="54" spans="4:12" x14ac:dyDescent="0.3">
      <c r="D54" s="145"/>
      <c r="G54" s="147"/>
      <c r="H54" s="312"/>
      <c r="I54" s="147"/>
      <c r="J54" s="147"/>
      <c r="K54" s="147"/>
      <c r="L54" s="147"/>
    </row>
    <row r="55" spans="4:12" ht="18.5" x14ac:dyDescent="0.45">
      <c r="D55" s="143"/>
      <c r="E55" s="143"/>
      <c r="F55" s="143"/>
      <c r="G55" s="147"/>
      <c r="H55" s="312"/>
      <c r="I55" s="147"/>
      <c r="J55" s="147"/>
      <c r="K55" s="147"/>
      <c r="L55" s="147"/>
    </row>
    <row r="56" spans="4:12" x14ac:dyDescent="0.3">
      <c r="G56" s="147"/>
      <c r="H56" s="312"/>
      <c r="I56" s="147"/>
      <c r="J56" s="147"/>
      <c r="K56" s="147"/>
      <c r="L56" s="147"/>
    </row>
  </sheetData>
  <sheetProtection algorithmName="SHA-512" hashValue="1R3dqYLMsJI4e1r2R8X9GHwYyRfIEX2tn+rxBZceDjkBaM/x8G9r2dYN2TnfN6qAZQLdLZ92QcOCekkRiHMzkA==" saltValue="od1HqEfm+IgkJzrpmBqaPQ==" spinCount="100000" sheet="1" formatCells="0"/>
  <mergeCells count="8">
    <mergeCell ref="J12:J14"/>
    <mergeCell ref="K12:K13"/>
    <mergeCell ref="B11:C11"/>
    <mergeCell ref="D12:D14"/>
    <mergeCell ref="E12:E14"/>
    <mergeCell ref="F12:F15"/>
    <mergeCell ref="G12:G15"/>
    <mergeCell ref="H12:H14"/>
  </mergeCells>
  <phoneticPr fontId="4" type="noConversion"/>
  <dataValidations count="11">
    <dataValidation type="list" allowBlank="1" showInputMessage="1" showErrorMessage="1" errorTitle="Ohje" error="Valitse solun arvo listalta (T, P, H tai E)" prompt="Valitse toimenpiteen toteutusvaihe _x000a_Päätetty toteuttaa_x000a_Harkitaan_x000a_Ei toteuteta" sqref="F17:F42" xr:uid="{441D0B06-5BB6-403C-8184-B241287134AF}">
      <formula1>"Päätetty toteuttaa, Harkitaan, Ei toteuteta"</formula1>
    </dataValidation>
    <dataValidation allowBlank="1" showInputMessage="1" showErrorMessage="1" error="Valitse arvo listan vaihtoehdoista" prompt="Kirjoita tähän perustelu, jos toimenpide ei ole taloudellisesti tai teknisesti mahdollinen TAI kirjoita tähän suunnitelma toimenpiteistä sen toteuttamiseksi._x000a_" sqref="H17:H42" xr:uid="{B9F2042A-414B-465C-9978-5E06566B5602}"/>
    <dataValidation type="list" allowBlank="1" showInputMessage="1" showErrorMessage="1" errorTitle="Ohje" error="Valitse solun arvo listalta (S, M tai L)" prompt="Valitse investoinnin suuruutta kuvaava tunnus_x000a_S = Investointi on yritykselle pieni_x000a_M = Investointi on yritykselle keskisuuri_x000a_L = Investointi on yritykselle suuri_x000a_" sqref="J17:J42" xr:uid="{69192A0E-3554-4D2E-A023-F530DBE87A45}">
      <formula1>"Pieni, Keskisuuri, Suuri"</formula1>
    </dataValidation>
    <dataValidation type="list" allowBlank="1" showInputMessage="1" showErrorMessage="1" errorTitle="Ohje" error="Arvo voi olla vain Kyllä tai Ei" prompt="Onko toimenpiteelle tehty elinkaarikustannuslaskenta? Valitse Kyllä tai Ei." sqref="G17:G42" xr:uid="{D9E04299-C1E2-4061-BAB3-49A141722EC8}">
      <formula1>Kylla_Ei</formula1>
    </dataValidation>
    <dataValidation type="list" allowBlank="1" showInputMessage="1" showErrorMessage="1" errorTitle="Ohje" error="Arvo voi olla vain Kyllä tai Ei" prompt="Onko toimenpide taloudellisesti kannattava? Valitse Kyllä tai Ei." sqref="E17:E42" xr:uid="{162734B3-E8EF-4985-A2FC-E1ED22260CF1}">
      <formula1>Kylla_Ei</formula1>
    </dataValidation>
    <dataValidation type="list" allowBlank="1" showInputMessage="1" showErrorMessage="1" errorTitle="Ohje" error="Arvo voi olla vain Kyllä tai Ei" prompt="Onko toimenpide teknisesti toteutettavissa? Valitse Kyllä tai Ei." sqref="D17:D42" xr:uid="{C45B7446-97C9-4D3B-9728-9C6D06111069}">
      <formula1>Kylla_Ei</formula1>
    </dataValidation>
    <dataValidation allowBlank="1" showInputMessage="1" showErrorMessage="1" prompt="Arvio ehdotetun toimenpiteen säästövaikutuksen eliniästä. Oheistetaan myöhemmin tarkemmin, kun energiapalveludirektiivin ja energiatehokkuussopimusten määrittelyt varmistuvat." sqref="I42" xr:uid="{2B641A39-F768-4062-812A-4042CE3126B7}"/>
    <dataValidation allowBlank="1" showInputMessage="1" showErrorMessage="1" errorTitle="Ohje" error="tiedon täytyy olla kokonaisluku välillä 2000-2100" prompt="Kuvaa tähän toimenpiteen seuraavien toteutusvaiheiden arvioitu aikataulu " sqref="K17:K42" xr:uid="{03D7CBB8-F666-4D09-AFC2-863A98805BE5}"/>
    <dataValidation allowBlank="1" showInputMessage="1" showErrorMessage="1" errorTitle="Ohje" error="Valitse solun arvo listalta (T, P, H tai E)" promptTitle="Ohje" prompt="Valitse toimenpiteen toteutusvaihe _x000a_T = Toteutettu_x000a_P = Päätetty_x000a_H = Harkitaan_x000a_E = Ei toteuteta" sqref="J43" xr:uid="{8A818F83-9CFE-4004-8A28-EF0426B9388D}"/>
    <dataValidation allowBlank="1" showInputMessage="1" showErrorMessage="1" prompt="Syötä toimenpiteen investointi euroina" sqref="I41" xr:uid="{39EEDBC4-B8FF-4617-A855-A4B7DAA34262}"/>
    <dataValidation allowBlank="1" showInputMessage="1" showErrorMessage="1" prompt="Lyhyt kuvaus säästötoimennpiteen kohteesta ja tehdystä toimenpiteestä" sqref="C17:C42" xr:uid="{177A0B24-25A3-4569-930B-0003994CD55E}"/>
  </dataValidations>
  <hyperlinks>
    <hyperlink ref="B2" r:id="rId1" display="www.energiavirasto.fi/suurten-yritysten-pakolliset-katselmukset " xr:uid="{09AC8808-85FF-4540-B4F4-2014FCF1E3F8}"/>
  </hyperlinks>
  <pageMargins left="0.74803149606299213" right="0.74803149606299213" top="0.98425196850393704" bottom="0.98425196850393704" header="0.51181102362204722" footer="0.51181102362204722"/>
  <pageSetup paperSize="9" scale="59" fitToHeight="0" orientation="landscape" r:id="rId2"/>
  <headerFooter alignWithMargins="0">
    <oddHeader>&amp;LYrityksen energiakatselmus&amp;CKohdekatselmuksen seurantatietojen raportointilomake &amp;R&amp;A</oddHeader>
    <oddFooter>&amp;L&amp;F&amp;R&amp;P/&amp;N</oddFooter>
  </headerFooter>
  <legacyDrawing r:id="rId3"/>
  <tableParts count="3">
    <tablePart r:id="rId4"/>
    <tablePart r:id="rId5"/>
    <tablePart r:id="rId6"/>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8FC824-A163-4BBA-A4B0-5A569F985E5C}">
  <sheetPr>
    <pageSetUpPr fitToPage="1"/>
  </sheetPr>
  <dimension ref="A1:R58"/>
  <sheetViews>
    <sheetView showGridLines="0" workbookViewId="0">
      <selection activeCell="B15" sqref="B15:C15"/>
    </sheetView>
  </sheetViews>
  <sheetFormatPr defaultColWidth="9.1796875" defaultRowHeight="13" x14ac:dyDescent="0.3"/>
  <cols>
    <col min="1" max="1" width="9.1796875" style="1"/>
    <col min="2" max="2" width="1.7265625" style="1" customWidth="1"/>
    <col min="3" max="3" width="109.81640625" style="1" customWidth="1"/>
    <col min="4" max="16384" width="9.1796875" style="1"/>
  </cols>
  <sheetData>
    <row r="1" spans="1:9" ht="15.75" customHeight="1" x14ac:dyDescent="0.35">
      <c r="A1" s="183" t="str">
        <f>Perustiedot!A5</f>
        <v>Yrityksen energiakatselmus</v>
      </c>
      <c r="B1" s="185"/>
      <c r="C1" s="185"/>
    </row>
    <row r="2" spans="1:9" ht="15.75" customHeight="1" x14ac:dyDescent="0.35">
      <c r="A2" s="216" t="s">
        <v>1060</v>
      </c>
      <c r="B2" s="186"/>
      <c r="C2" s="186"/>
    </row>
    <row r="3" spans="1:9" ht="15.75" customHeight="1" x14ac:dyDescent="0.35">
      <c r="A3" s="183" t="str">
        <f>Perustiedot!$A$3</f>
        <v>Lomakkeen päiväys 31.3.2026</v>
      </c>
      <c r="B3" s="187"/>
      <c r="C3" s="187"/>
    </row>
    <row r="4" spans="1:9" x14ac:dyDescent="0.3">
      <c r="A4" s="81"/>
    </row>
    <row r="5" spans="1:9" x14ac:dyDescent="0.3">
      <c r="A5" s="115" t="s">
        <v>941</v>
      </c>
      <c r="B5" s="3"/>
    </row>
    <row r="6" spans="1:9" ht="5.15" customHeight="1" x14ac:dyDescent="0.3"/>
    <row r="7" spans="1:9" ht="12.75" customHeight="1" x14ac:dyDescent="0.3">
      <c r="B7" s="116" t="s">
        <v>1000</v>
      </c>
    </row>
    <row r="8" spans="1:9" ht="12.75" customHeight="1" x14ac:dyDescent="0.3">
      <c r="B8" s="116" t="s">
        <v>1001</v>
      </c>
    </row>
    <row r="9" spans="1:9" ht="12.75" customHeight="1" x14ac:dyDescent="0.3">
      <c r="B9" s="82"/>
      <c r="C9" s="113" t="s">
        <v>1080</v>
      </c>
      <c r="G9" s="113"/>
      <c r="H9" s="113"/>
      <c r="I9" s="113"/>
    </row>
    <row r="10" spans="1:9" ht="5.15" customHeight="1" x14ac:dyDescent="0.3"/>
    <row r="11" spans="1:9" ht="27" customHeight="1" x14ac:dyDescent="0.3">
      <c r="B11" s="374" t="s">
        <v>1007</v>
      </c>
      <c r="C11" s="374"/>
      <c r="D11" s="138"/>
    </row>
    <row r="12" spans="1:9" ht="5.15" customHeight="1" x14ac:dyDescent="0.3">
      <c r="B12" s="104"/>
      <c r="C12" s="104"/>
    </row>
    <row r="13" spans="1:9" ht="53.25" customHeight="1" x14ac:dyDescent="0.3">
      <c r="B13" s="375" t="s">
        <v>1006</v>
      </c>
      <c r="C13" s="375"/>
      <c r="D13" s="138"/>
    </row>
    <row r="14" spans="1:9" ht="5.15" customHeight="1" x14ac:dyDescent="0.3">
      <c r="B14" s="104"/>
      <c r="C14" s="104"/>
    </row>
    <row r="15" spans="1:9" ht="38.25" customHeight="1" x14ac:dyDescent="0.3">
      <c r="B15" s="374" t="s">
        <v>1064</v>
      </c>
      <c r="C15" s="374"/>
      <c r="E15" s="376"/>
      <c r="F15" s="376"/>
      <c r="G15" s="376"/>
      <c r="H15" s="376"/>
      <c r="I15" s="376"/>
    </row>
    <row r="16" spans="1:9" ht="5.15" customHeight="1" x14ac:dyDescent="0.3">
      <c r="B16" s="104"/>
      <c r="C16" s="104"/>
    </row>
    <row r="17" spans="1:4" x14ac:dyDescent="0.3">
      <c r="A17" s="115" t="s">
        <v>1002</v>
      </c>
    </row>
    <row r="18" spans="1:4" x14ac:dyDescent="0.3">
      <c r="B18" s="102" t="s">
        <v>944</v>
      </c>
      <c r="C18" s="1" t="s">
        <v>1004</v>
      </c>
    </row>
    <row r="19" spans="1:4" x14ac:dyDescent="0.3">
      <c r="B19" s="102"/>
      <c r="C19" s="132" t="s">
        <v>1008</v>
      </c>
      <c r="D19" s="150"/>
    </row>
    <row r="20" spans="1:4" ht="5.15" customHeight="1" x14ac:dyDescent="0.3"/>
    <row r="21" spans="1:4" x14ac:dyDescent="0.3">
      <c r="B21" s="102" t="s">
        <v>944</v>
      </c>
      <c r="C21" s="1" t="s">
        <v>1013</v>
      </c>
    </row>
    <row r="22" spans="1:4" x14ac:dyDescent="0.3">
      <c r="D22" s="138"/>
    </row>
    <row r="23" spans="1:4" x14ac:dyDescent="0.3">
      <c r="A23" s="133" t="s">
        <v>1014</v>
      </c>
    </row>
    <row r="25" spans="1:4" x14ac:dyDescent="0.3">
      <c r="A25" s="115" t="s">
        <v>942</v>
      </c>
      <c r="B25" s="3"/>
    </row>
    <row r="26" spans="1:4" ht="5.15" customHeight="1" x14ac:dyDescent="0.3"/>
    <row r="27" spans="1:4" ht="26" x14ac:dyDescent="0.3">
      <c r="B27" s="102" t="s">
        <v>944</v>
      </c>
      <c r="C27" s="6" t="s">
        <v>988</v>
      </c>
    </row>
    <row r="28" spans="1:4" x14ac:dyDescent="0.3">
      <c r="B28" s="103" t="s">
        <v>994</v>
      </c>
      <c r="C28" s="6"/>
    </row>
    <row r="29" spans="1:4" ht="26" x14ac:dyDescent="0.3">
      <c r="B29" s="102" t="s">
        <v>944</v>
      </c>
      <c r="C29" s="6" t="s">
        <v>1084</v>
      </c>
    </row>
    <row r="30" spans="1:4" x14ac:dyDescent="0.3">
      <c r="B30" s="103" t="s">
        <v>996</v>
      </c>
      <c r="C30" s="6"/>
    </row>
    <row r="31" spans="1:4" ht="26" x14ac:dyDescent="0.3">
      <c r="B31" s="102" t="s">
        <v>944</v>
      </c>
      <c r="C31" s="6" t="s">
        <v>1085</v>
      </c>
    </row>
    <row r="32" spans="1:4" ht="26" x14ac:dyDescent="0.3">
      <c r="B32" s="102" t="s">
        <v>944</v>
      </c>
      <c r="C32" s="6" t="s">
        <v>1015</v>
      </c>
    </row>
    <row r="33" spans="1:18" x14ac:dyDescent="0.3">
      <c r="B33" s="111" t="s">
        <v>995</v>
      </c>
      <c r="C33" s="111"/>
      <c r="D33" s="7"/>
    </row>
    <row r="34" spans="1:18" ht="39" customHeight="1" x14ac:dyDescent="0.3">
      <c r="B34" s="102"/>
      <c r="C34" s="131" t="s">
        <v>1016</v>
      </c>
      <c r="D34" s="131"/>
    </row>
    <row r="35" spans="1:18" x14ac:dyDescent="0.3">
      <c r="B35" s="102"/>
      <c r="C35" s="7" t="s">
        <v>989</v>
      </c>
      <c r="D35" s="7"/>
    </row>
    <row r="37" spans="1:18" x14ac:dyDescent="0.3">
      <c r="A37" s="115" t="s">
        <v>45</v>
      </c>
      <c r="B37" s="3"/>
      <c r="C37" s="3"/>
    </row>
    <row r="38" spans="1:18" ht="5.15" customHeight="1" x14ac:dyDescent="0.3"/>
    <row r="39" spans="1:18" x14ac:dyDescent="0.3">
      <c r="A39" s="102"/>
      <c r="B39" s="102" t="s">
        <v>944</v>
      </c>
      <c r="C39" s="6" t="s">
        <v>1029</v>
      </c>
      <c r="E39" s="138"/>
    </row>
    <row r="40" spans="1:18" ht="27.75" customHeight="1" x14ac:dyDescent="0.3">
      <c r="A40" s="102"/>
      <c r="B40" s="102" t="s">
        <v>944</v>
      </c>
      <c r="C40" s="6" t="s">
        <v>1052</v>
      </c>
      <c r="E40" s="138"/>
    </row>
    <row r="41" spans="1:18" x14ac:dyDescent="0.3">
      <c r="A41" s="102"/>
      <c r="B41" s="102"/>
    </row>
    <row r="42" spans="1:18" x14ac:dyDescent="0.3">
      <c r="A42" s="115" t="s">
        <v>46</v>
      </c>
      <c r="B42" s="103"/>
    </row>
    <row r="43" spans="1:18" ht="5.15" customHeight="1" x14ac:dyDescent="0.3">
      <c r="A43" s="102"/>
      <c r="B43" s="102"/>
    </row>
    <row r="44" spans="1:18" x14ac:dyDescent="0.3">
      <c r="A44" s="102"/>
      <c r="B44" s="102" t="s">
        <v>944</v>
      </c>
      <c r="C44" s="6" t="s">
        <v>1012</v>
      </c>
      <c r="E44" s="138"/>
    </row>
    <row r="45" spans="1:18" ht="26" x14ac:dyDescent="0.3">
      <c r="A45" s="102"/>
      <c r="B45" s="102" t="s">
        <v>944</v>
      </c>
      <c r="C45" s="6" t="s">
        <v>1030</v>
      </c>
    </row>
    <row r="46" spans="1:18" ht="26" x14ac:dyDescent="0.3">
      <c r="A46" s="102"/>
      <c r="B46" s="102" t="s">
        <v>944</v>
      </c>
      <c r="C46" s="6" t="s">
        <v>945</v>
      </c>
    </row>
    <row r="47" spans="1:18" ht="39" x14ac:dyDescent="0.3">
      <c r="A47" s="102"/>
      <c r="B47" s="102" t="s">
        <v>944</v>
      </c>
      <c r="C47" s="6" t="s">
        <v>1003</v>
      </c>
    </row>
    <row r="48" spans="1:18" x14ac:dyDescent="0.3">
      <c r="A48" s="102"/>
      <c r="B48" s="102" t="s">
        <v>944</v>
      </c>
      <c r="C48" s="6" t="s">
        <v>1066</v>
      </c>
      <c r="D48" s="375"/>
      <c r="E48" s="375"/>
      <c r="F48" s="375"/>
      <c r="G48" s="375"/>
      <c r="H48" s="375"/>
      <c r="I48" s="375"/>
      <c r="J48" s="375"/>
      <c r="K48" s="375"/>
      <c r="L48" s="375"/>
      <c r="M48" s="375"/>
      <c r="N48" s="375"/>
      <c r="O48" s="375"/>
      <c r="P48" s="375"/>
      <c r="Q48" s="375"/>
      <c r="R48" s="375"/>
    </row>
    <row r="49" spans="1:14" ht="91" x14ac:dyDescent="0.3">
      <c r="A49" s="102"/>
      <c r="B49" s="102" t="s">
        <v>944</v>
      </c>
      <c r="C49" s="6" t="s">
        <v>997</v>
      </c>
      <c r="D49" s="6"/>
      <c r="E49" s="6"/>
      <c r="F49" s="6"/>
      <c r="G49" s="6"/>
      <c r="H49" s="6"/>
      <c r="I49" s="6"/>
      <c r="J49" s="6"/>
      <c r="K49" s="6"/>
      <c r="L49" s="6"/>
      <c r="M49" s="6"/>
      <c r="N49" s="6"/>
    </row>
    <row r="50" spans="1:14" ht="39" x14ac:dyDescent="0.3">
      <c r="A50" s="102"/>
      <c r="B50" s="102" t="s">
        <v>944</v>
      </c>
      <c r="C50" s="6" t="s">
        <v>1055</v>
      </c>
    </row>
    <row r="51" spans="1:14" ht="12.75" customHeight="1" x14ac:dyDescent="0.3">
      <c r="A51" s="102"/>
      <c r="B51" s="102" t="s">
        <v>944</v>
      </c>
      <c r="C51" s="6" t="s">
        <v>1065</v>
      </c>
      <c r="D51" s="138"/>
    </row>
    <row r="52" spans="1:14" x14ac:dyDescent="0.3">
      <c r="A52" s="102"/>
      <c r="B52" s="102" t="s">
        <v>944</v>
      </c>
      <c r="C52" s="6" t="s">
        <v>1054</v>
      </c>
    </row>
    <row r="53" spans="1:14" ht="26" x14ac:dyDescent="0.3">
      <c r="A53" s="102"/>
      <c r="B53" s="102" t="s">
        <v>944</v>
      </c>
      <c r="C53" s="6" t="s">
        <v>946</v>
      </c>
    </row>
    <row r="54" spans="1:14" ht="25.5" customHeight="1" x14ac:dyDescent="0.3">
      <c r="A54" s="102"/>
      <c r="B54" s="102" t="s">
        <v>944</v>
      </c>
      <c r="C54" s="6" t="s">
        <v>947</v>
      </c>
    </row>
    <row r="56" spans="1:14" x14ac:dyDescent="0.3">
      <c r="A56" s="115" t="s">
        <v>1086</v>
      </c>
    </row>
    <row r="58" spans="1:14" ht="26" x14ac:dyDescent="0.3">
      <c r="C58" s="6" t="s">
        <v>1087</v>
      </c>
    </row>
  </sheetData>
  <sheetProtection algorithmName="SHA-512" hashValue="OcU7PpcNgY0MdYZzMTphhv+WK7T38rXPqoNsre55BVIXGP+/brLMg76eW/2pI3zHJskwrX+kChqhgdrnzXnlJw==" saltValue="imyyg+Bva8hsoLouNjztwA==" spinCount="100000" sheet="1" objects="1" scenarios="1"/>
  <mergeCells count="5">
    <mergeCell ref="B11:C11"/>
    <mergeCell ref="B13:C13"/>
    <mergeCell ref="B15:C15"/>
    <mergeCell ref="E15:I15"/>
    <mergeCell ref="D48:R48"/>
  </mergeCells>
  <hyperlinks>
    <hyperlink ref="C9" r:id="rId1" xr:uid="{65F58AD4-E37F-4D2F-A291-218024F69FEC}"/>
    <hyperlink ref="C19" r:id="rId2" xr:uid="{221945ED-6641-4713-83CC-4433120C428E}"/>
  </hyperlinks>
  <pageMargins left="0.74803149606299213" right="0.74803149606299213" top="0.98425196850393704" bottom="0.98425196850393704" header="0.51181102362204722" footer="0.51181102362204722"/>
  <pageSetup paperSize="9" scale="73" orientation="portrait" r:id="rId3"/>
  <headerFooter alignWithMargins="0">
    <oddHeader>&amp;LYrityksen energiakatselmus&amp;CKohdekatselmuksen seurantatietojen raportointilomake &amp;R&amp;A</oddHeader>
    <oddFooter>&amp;L&amp;F&amp;R&amp;P/&amp;N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8E3927-F04D-4B1B-A40D-FC646D14EA32}">
  <dimension ref="A1:U1791"/>
  <sheetViews>
    <sheetView showGridLines="0" zoomScaleNormal="100" workbookViewId="0">
      <selection activeCell="U4" sqref="U4"/>
    </sheetView>
  </sheetViews>
  <sheetFormatPr defaultColWidth="9.1796875" defaultRowHeight="14.5" x14ac:dyDescent="0.35"/>
  <cols>
    <col min="1" max="1" width="10.453125" style="77" customWidth="1"/>
    <col min="2" max="2" width="9.1796875" style="77" hidden="1" customWidth="1"/>
    <col min="3" max="3" width="45.26953125" style="77" customWidth="1"/>
    <col min="4" max="4" width="6" style="77" customWidth="1"/>
    <col min="5" max="5" width="9.1796875" style="77" hidden="1" customWidth="1"/>
    <col min="6" max="6" width="45.26953125" style="77" hidden="1" customWidth="1"/>
    <col min="7" max="7" width="8.26953125" style="77" hidden="1" customWidth="1"/>
    <col min="8" max="8" width="9.1796875" style="77" customWidth="1"/>
    <col min="9" max="9" width="57.7265625" style="77" customWidth="1"/>
    <col min="10" max="10" width="9.7265625" style="77" hidden="1" customWidth="1"/>
    <col min="11" max="11" width="57.7265625" style="77" hidden="1" customWidth="1"/>
    <col min="12" max="12" width="1" style="77" hidden="1" customWidth="1"/>
    <col min="13" max="13" width="10.1796875" style="77" customWidth="1"/>
    <col min="14" max="14" width="50.7265625" style="77" customWidth="1"/>
    <col min="15" max="15" width="12.1796875" style="77" hidden="1" customWidth="1"/>
    <col min="16" max="16" width="9.1796875" style="77" hidden="1" customWidth="1"/>
    <col min="17" max="17" width="52.26953125" style="77" hidden="1" customWidth="1"/>
    <col min="18" max="18" width="9.1796875" style="77"/>
    <col min="19" max="19" width="41.26953125" style="77" bestFit="1" customWidth="1"/>
    <col min="20" max="20" width="9.1796875" style="77" hidden="1" customWidth="1"/>
    <col min="21" max="21" width="0.453125" style="77" hidden="1" customWidth="1"/>
    <col min="22" max="22" width="2.453125" style="77" customWidth="1"/>
    <col min="23" max="16384" width="9.1796875" style="77"/>
  </cols>
  <sheetData>
    <row r="1" spans="1:21" ht="15.75" customHeight="1" x14ac:dyDescent="0.35">
      <c r="A1" s="183" t="str">
        <f>Perustiedot!A5</f>
        <v>Yrityksen energiakatselmus</v>
      </c>
      <c r="B1" s="210"/>
      <c r="C1" s="185"/>
      <c r="D1" s="185"/>
      <c r="E1" s="185"/>
      <c r="F1" s="185"/>
      <c r="G1" s="185"/>
      <c r="H1" s="185"/>
      <c r="I1" s="105"/>
    </row>
    <row r="2" spans="1:21" ht="15.75" customHeight="1" x14ac:dyDescent="0.35">
      <c r="A2" s="183" t="s">
        <v>1059</v>
      </c>
      <c r="B2" s="210"/>
      <c r="C2" s="185"/>
      <c r="D2" s="185"/>
      <c r="E2" s="185"/>
      <c r="F2" s="185"/>
      <c r="G2" s="185"/>
      <c r="H2" s="185"/>
    </row>
    <row r="3" spans="1:21" ht="15.75" customHeight="1" x14ac:dyDescent="0.35">
      <c r="A3" s="183" t="str">
        <f>Perustiedot!$A$3</f>
        <v>Lomakkeen päiväys 31.3.2026</v>
      </c>
      <c r="B3" s="211"/>
      <c r="C3" s="185"/>
      <c r="D3" s="185"/>
      <c r="E3" s="185"/>
      <c r="F3" s="185"/>
      <c r="G3" s="185"/>
      <c r="H3" s="185"/>
    </row>
    <row r="4" spans="1:21" ht="12.75" customHeight="1" x14ac:dyDescent="0.35">
      <c r="F4" s="79" t="s">
        <v>928</v>
      </c>
      <c r="G4" s="79" t="s">
        <v>928</v>
      </c>
      <c r="K4" s="79" t="s">
        <v>928</v>
      </c>
      <c r="L4" s="79" t="s">
        <v>928</v>
      </c>
      <c r="Q4" s="79" t="s">
        <v>928</v>
      </c>
      <c r="U4" s="79" t="s">
        <v>928</v>
      </c>
    </row>
    <row r="5" spans="1:21" x14ac:dyDescent="0.35">
      <c r="C5" s="77" t="s">
        <v>990</v>
      </c>
    </row>
    <row r="6" spans="1:21" ht="5.25" customHeight="1" x14ac:dyDescent="0.35"/>
    <row r="7" spans="1:21" ht="5.25" customHeight="1" x14ac:dyDescent="0.35"/>
    <row r="8" spans="1:21" ht="15.5" x14ac:dyDescent="0.35">
      <c r="C8" s="80" t="s">
        <v>27</v>
      </c>
      <c r="F8" s="80" t="s">
        <v>27</v>
      </c>
      <c r="I8" s="80" t="s">
        <v>25</v>
      </c>
      <c r="K8" s="80" t="s">
        <v>25</v>
      </c>
      <c r="N8" s="78" t="s">
        <v>58</v>
      </c>
      <c r="O8" s="79"/>
      <c r="S8" s="78" t="s">
        <v>962</v>
      </c>
    </row>
    <row r="9" spans="1:21" x14ac:dyDescent="0.35">
      <c r="C9" s="314" t="s">
        <v>1284</v>
      </c>
      <c r="D9" s="1"/>
      <c r="E9" s="1"/>
      <c r="F9" s="1" t="s">
        <v>56</v>
      </c>
      <c r="G9" s="1"/>
      <c r="H9" s="1"/>
      <c r="I9" s="1" t="s">
        <v>1112</v>
      </c>
      <c r="J9" s="1"/>
      <c r="K9" s="1" t="s">
        <v>279</v>
      </c>
      <c r="L9" s="1"/>
      <c r="M9" s="1"/>
      <c r="N9" s="1"/>
      <c r="O9" s="79"/>
      <c r="S9" s="1"/>
    </row>
    <row r="10" spans="1:21" x14ac:dyDescent="0.35">
      <c r="C10" s="145"/>
      <c r="I10" s="105"/>
    </row>
    <row r="11" spans="1:21" x14ac:dyDescent="0.35">
      <c r="B11" s="78" t="s">
        <v>55</v>
      </c>
      <c r="C11" s="315" t="s">
        <v>54</v>
      </c>
      <c r="D11" s="78" t="s">
        <v>55</v>
      </c>
      <c r="F11" s="86" t="s">
        <v>54</v>
      </c>
      <c r="G11" s="106" t="s">
        <v>55</v>
      </c>
      <c r="I11" s="90" t="s">
        <v>1113</v>
      </c>
      <c r="J11" s="78" t="s">
        <v>57</v>
      </c>
      <c r="K11" s="86" t="s">
        <v>25</v>
      </c>
      <c r="L11" s="78" t="s">
        <v>57</v>
      </c>
      <c r="N11" s="90" t="s">
        <v>1053</v>
      </c>
      <c r="O11" s="78" t="s">
        <v>60</v>
      </c>
      <c r="Q11" s="86" t="s">
        <v>59</v>
      </c>
      <c r="S11" s="90" t="s">
        <v>962</v>
      </c>
      <c r="U11" s="86" t="s">
        <v>929</v>
      </c>
    </row>
    <row r="12" spans="1:21" x14ac:dyDescent="0.35">
      <c r="B12" s="77" t="s">
        <v>47</v>
      </c>
      <c r="C12" s="316" t="s">
        <v>1285</v>
      </c>
      <c r="D12" s="316" t="s">
        <v>47</v>
      </c>
      <c r="F12" s="87" t="s">
        <v>68</v>
      </c>
      <c r="G12" s="107" t="s">
        <v>47</v>
      </c>
      <c r="I12" s="313" t="s">
        <v>1114</v>
      </c>
      <c r="J12" s="77" t="str">
        <f>L12</f>
        <v>00</v>
      </c>
      <c r="K12" s="83" t="s">
        <v>565</v>
      </c>
      <c r="L12" s="77" t="s">
        <v>280</v>
      </c>
      <c r="N12" s="94" t="str">
        <f>Q12</f>
        <v>Sähköntuotanto</v>
      </c>
      <c r="O12" s="93" t="s">
        <v>1044</v>
      </c>
      <c r="Q12" s="91" t="s">
        <v>1033</v>
      </c>
      <c r="S12" s="78" t="s">
        <v>980</v>
      </c>
      <c r="U12" s="83" t="s">
        <v>950</v>
      </c>
    </row>
    <row r="13" spans="1:21" x14ac:dyDescent="0.35">
      <c r="B13" s="77" t="s">
        <v>70</v>
      </c>
      <c r="C13" s="316" t="s">
        <v>1286</v>
      </c>
      <c r="D13" s="316" t="s">
        <v>70</v>
      </c>
      <c r="F13" s="87" t="s">
        <v>69</v>
      </c>
      <c r="G13" s="107" t="s">
        <v>70</v>
      </c>
      <c r="I13" s="313" t="s">
        <v>566</v>
      </c>
      <c r="J13" s="77" t="str">
        <f t="shared" ref="J13:J76" si="0">L13</f>
        <v>01</v>
      </c>
      <c r="K13" s="83" t="s">
        <v>566</v>
      </c>
      <c r="L13" s="77" t="s">
        <v>47</v>
      </c>
      <c r="N13" s="94" t="str">
        <f t="shared" ref="N13:N20" si="1">Q13</f>
        <v>Lämmöntuotanto</v>
      </c>
      <c r="O13" s="93" t="s">
        <v>1045</v>
      </c>
      <c r="Q13" s="91" t="s">
        <v>1040</v>
      </c>
      <c r="S13" s="95" t="s">
        <v>964</v>
      </c>
      <c r="U13" s="83" t="s">
        <v>949</v>
      </c>
    </row>
    <row r="14" spans="1:21" x14ac:dyDescent="0.35">
      <c r="B14" s="77" t="s">
        <v>72</v>
      </c>
      <c r="C14" s="316" t="s">
        <v>1287</v>
      </c>
      <c r="D14" s="316" t="s">
        <v>72</v>
      </c>
      <c r="F14" s="87" t="s">
        <v>71</v>
      </c>
      <c r="G14" s="107" t="s">
        <v>72</v>
      </c>
      <c r="I14" s="313" t="s">
        <v>567</v>
      </c>
      <c r="J14" s="77" t="str">
        <f t="shared" si="0"/>
        <v>011</v>
      </c>
      <c r="K14" s="83" t="s">
        <v>567</v>
      </c>
      <c r="L14" s="77" t="s">
        <v>70</v>
      </c>
      <c r="N14" s="94" t="str">
        <f t="shared" si="1"/>
        <v>Polttoaineiden käsittely ja/tai säilytys</v>
      </c>
      <c r="O14" s="93" t="s">
        <v>1046</v>
      </c>
      <c r="Q14" s="91" t="s">
        <v>1043</v>
      </c>
      <c r="S14" s="77" t="s">
        <v>963</v>
      </c>
      <c r="U14" s="83" t="s">
        <v>951</v>
      </c>
    </row>
    <row r="15" spans="1:21" x14ac:dyDescent="0.35">
      <c r="B15" s="77" t="s">
        <v>74</v>
      </c>
      <c r="C15" s="316" t="s">
        <v>103</v>
      </c>
      <c r="D15" s="316" t="s">
        <v>74</v>
      </c>
      <c r="F15" s="87" t="s">
        <v>73</v>
      </c>
      <c r="G15" s="107" t="s">
        <v>74</v>
      </c>
      <c r="I15" s="313" t="s">
        <v>568</v>
      </c>
      <c r="J15" s="77" t="str">
        <f t="shared" si="0"/>
        <v>012</v>
      </c>
      <c r="K15" s="83" t="s">
        <v>568</v>
      </c>
      <c r="L15" s="77" t="s">
        <v>72</v>
      </c>
      <c r="N15" s="94" t="str">
        <f t="shared" si="1"/>
        <v>Veden käsittely</v>
      </c>
      <c r="O15" s="93" t="s">
        <v>1049</v>
      </c>
      <c r="Q15" s="91" t="s">
        <v>1042</v>
      </c>
      <c r="S15" s="77" t="s">
        <v>965</v>
      </c>
      <c r="U15" s="83" t="s">
        <v>952</v>
      </c>
    </row>
    <row r="16" spans="1:21" x14ac:dyDescent="0.35">
      <c r="B16" s="77" t="s">
        <v>48</v>
      </c>
      <c r="C16" s="316" t="s">
        <v>1288</v>
      </c>
      <c r="D16" s="316" t="s">
        <v>281</v>
      </c>
      <c r="F16" s="87" t="s">
        <v>75</v>
      </c>
      <c r="G16" s="107" t="s">
        <v>48</v>
      </c>
      <c r="I16" s="313" t="s">
        <v>569</v>
      </c>
      <c r="J16" s="77" t="str">
        <f t="shared" si="0"/>
        <v>013</v>
      </c>
      <c r="K16" s="83" t="s">
        <v>569</v>
      </c>
      <c r="L16" s="77" t="s">
        <v>74</v>
      </c>
      <c r="N16" s="94" t="str">
        <f t="shared" si="1"/>
        <v>Automatiikka</v>
      </c>
      <c r="O16" s="93" t="s">
        <v>1047</v>
      </c>
      <c r="Q16" s="91" t="s">
        <v>1034</v>
      </c>
      <c r="S16" s="77" t="s">
        <v>966</v>
      </c>
      <c r="U16" s="83" t="s">
        <v>953</v>
      </c>
    </row>
    <row r="17" spans="2:21" x14ac:dyDescent="0.35">
      <c r="B17" s="77" t="s">
        <v>77</v>
      </c>
      <c r="C17" s="316" t="s">
        <v>85</v>
      </c>
      <c r="D17" s="316" t="s">
        <v>48</v>
      </c>
      <c r="F17" s="87" t="s">
        <v>76</v>
      </c>
      <c r="G17" s="107" t="s">
        <v>77</v>
      </c>
      <c r="I17" s="313" t="s">
        <v>570</v>
      </c>
      <c r="J17" s="77" t="str">
        <f t="shared" si="0"/>
        <v>014</v>
      </c>
      <c r="K17" s="83" t="s">
        <v>570</v>
      </c>
      <c r="L17" s="77" t="s">
        <v>281</v>
      </c>
      <c r="N17" s="94" t="str">
        <f t="shared" si="1"/>
        <v>Paineilmajärjestelmä</v>
      </c>
      <c r="O17" s="93" t="s">
        <v>564</v>
      </c>
      <c r="Q17" s="91" t="s">
        <v>981</v>
      </c>
      <c r="S17" s="77" t="s">
        <v>967</v>
      </c>
      <c r="U17" s="83" t="s">
        <v>954</v>
      </c>
    </row>
    <row r="18" spans="2:21" x14ac:dyDescent="0.35">
      <c r="B18" s="77" t="s">
        <v>79</v>
      </c>
      <c r="C18" s="316" t="s">
        <v>1289</v>
      </c>
      <c r="D18" s="316" t="s">
        <v>49</v>
      </c>
      <c r="F18" s="87" t="s">
        <v>78</v>
      </c>
      <c r="G18" s="107" t="s">
        <v>79</v>
      </c>
      <c r="I18" s="313" t="s">
        <v>1115</v>
      </c>
      <c r="J18" s="77" t="str">
        <f t="shared" si="0"/>
        <v>015</v>
      </c>
      <c r="K18" s="83" t="s">
        <v>571</v>
      </c>
      <c r="L18" s="77" t="s">
        <v>282</v>
      </c>
      <c r="N18" s="94" t="str">
        <f t="shared" si="1"/>
        <v>Talotekniikka</v>
      </c>
      <c r="O18" s="93" t="s">
        <v>1048</v>
      </c>
      <c r="Q18" s="91" t="s">
        <v>1041</v>
      </c>
      <c r="S18" s="77" t="s">
        <v>968</v>
      </c>
      <c r="U18" s="83" t="s">
        <v>959</v>
      </c>
    </row>
    <row r="19" spans="2:21" x14ac:dyDescent="0.35">
      <c r="B19" s="77" t="s">
        <v>49</v>
      </c>
      <c r="C19" s="316" t="s">
        <v>87</v>
      </c>
      <c r="D19" s="316" t="s">
        <v>287</v>
      </c>
      <c r="F19" s="87" t="s">
        <v>80</v>
      </c>
      <c r="G19" s="107" t="s">
        <v>49</v>
      </c>
      <c r="I19" s="313" t="s">
        <v>572</v>
      </c>
      <c r="J19" s="77" t="str">
        <f t="shared" si="0"/>
        <v>016</v>
      </c>
      <c r="K19" s="83" t="s">
        <v>572</v>
      </c>
      <c r="L19" s="77" t="s">
        <v>283</v>
      </c>
      <c r="N19" s="94" t="str">
        <f t="shared" si="1"/>
        <v>Rakenteet</v>
      </c>
      <c r="O19" s="93" t="s">
        <v>562</v>
      </c>
      <c r="Q19" s="91" t="s">
        <v>982</v>
      </c>
      <c r="S19" s="77" t="s">
        <v>969</v>
      </c>
      <c r="U19" s="83" t="s">
        <v>955</v>
      </c>
    </row>
    <row r="20" spans="2:21" x14ac:dyDescent="0.35">
      <c r="B20" s="77" t="s">
        <v>82</v>
      </c>
      <c r="C20" s="316" t="s">
        <v>1290</v>
      </c>
      <c r="D20" s="316" t="s">
        <v>1356</v>
      </c>
      <c r="F20" s="87" t="s">
        <v>81</v>
      </c>
      <c r="G20" s="107" t="s">
        <v>82</v>
      </c>
      <c r="I20" s="313" t="s">
        <v>573</v>
      </c>
      <c r="J20" s="77" t="str">
        <f t="shared" si="0"/>
        <v>017</v>
      </c>
      <c r="K20" s="83" t="s">
        <v>573</v>
      </c>
      <c r="L20" s="77" t="s">
        <v>284</v>
      </c>
      <c r="N20" s="94" t="str">
        <f t="shared" si="1"/>
        <v>Muu</v>
      </c>
      <c r="O20" s="93" t="s">
        <v>563</v>
      </c>
      <c r="Q20" s="92" t="s">
        <v>30</v>
      </c>
      <c r="S20" s="77" t="s">
        <v>970</v>
      </c>
      <c r="U20" s="83" t="s">
        <v>956</v>
      </c>
    </row>
    <row r="21" spans="2:21" x14ac:dyDescent="0.35">
      <c r="B21" s="77" t="s">
        <v>84</v>
      </c>
      <c r="C21" s="316" t="s">
        <v>1291</v>
      </c>
      <c r="D21" s="316" t="s">
        <v>1357</v>
      </c>
      <c r="F21" s="87" t="s">
        <v>83</v>
      </c>
      <c r="G21" s="107" t="s">
        <v>84</v>
      </c>
      <c r="I21" s="313" t="s">
        <v>574</v>
      </c>
      <c r="J21" s="77" t="str">
        <f t="shared" si="0"/>
        <v>02</v>
      </c>
      <c r="K21" s="83" t="s">
        <v>574</v>
      </c>
      <c r="L21" s="77" t="s">
        <v>48</v>
      </c>
      <c r="S21" s="95" t="s">
        <v>971</v>
      </c>
      <c r="U21" s="83" t="s">
        <v>957</v>
      </c>
    </row>
    <row r="22" spans="2:21" x14ac:dyDescent="0.35">
      <c r="B22" s="77" t="s">
        <v>86</v>
      </c>
      <c r="C22" s="316" t="s">
        <v>92</v>
      </c>
      <c r="D22" s="316" t="s">
        <v>1358</v>
      </c>
      <c r="F22" s="87" t="s">
        <v>85</v>
      </c>
      <c r="G22" s="107" t="s">
        <v>86</v>
      </c>
      <c r="I22" s="313" t="s">
        <v>575</v>
      </c>
      <c r="J22" s="77" t="str">
        <f t="shared" si="0"/>
        <v>021</v>
      </c>
      <c r="K22" s="83" t="s">
        <v>575</v>
      </c>
      <c r="L22" s="77" t="s">
        <v>77</v>
      </c>
      <c r="S22" s="77" t="s">
        <v>972</v>
      </c>
      <c r="U22" s="83" t="s">
        <v>958</v>
      </c>
    </row>
    <row r="23" spans="2:21" x14ac:dyDescent="0.35">
      <c r="B23" s="77" t="s">
        <v>51</v>
      </c>
      <c r="C23" s="316" t="s">
        <v>94</v>
      </c>
      <c r="D23" s="316" t="s">
        <v>82</v>
      </c>
      <c r="F23" s="87" t="s">
        <v>87</v>
      </c>
      <c r="G23" s="107" t="s">
        <v>51</v>
      </c>
      <c r="I23" s="313" t="s">
        <v>576</v>
      </c>
      <c r="J23" s="77" t="str">
        <f t="shared" si="0"/>
        <v>022</v>
      </c>
      <c r="K23" s="83" t="s">
        <v>576</v>
      </c>
      <c r="L23" s="77" t="s">
        <v>79</v>
      </c>
      <c r="S23" s="77" t="s">
        <v>973</v>
      </c>
      <c r="U23" s="83" t="s">
        <v>1435</v>
      </c>
    </row>
    <row r="24" spans="2:21" x14ac:dyDescent="0.35">
      <c r="B24" s="77" t="s">
        <v>89</v>
      </c>
      <c r="C24" s="316" t="s">
        <v>1292</v>
      </c>
      <c r="D24" s="316" t="s">
        <v>1359</v>
      </c>
      <c r="F24" s="87" t="s">
        <v>88</v>
      </c>
      <c r="G24" s="107" t="s">
        <v>89</v>
      </c>
      <c r="I24" s="313" t="s">
        <v>1116</v>
      </c>
      <c r="J24" s="77" t="str">
        <f t="shared" si="0"/>
        <v>023</v>
      </c>
      <c r="K24" s="83" t="s">
        <v>577</v>
      </c>
      <c r="L24" s="77" t="s">
        <v>285</v>
      </c>
      <c r="S24" s="77" t="s">
        <v>974</v>
      </c>
      <c r="U24" s="83"/>
    </row>
    <row r="25" spans="2:21" x14ac:dyDescent="0.35">
      <c r="B25" s="77" t="s">
        <v>91</v>
      </c>
      <c r="C25" s="316" t="s">
        <v>1293</v>
      </c>
      <c r="D25" s="316" t="s">
        <v>1360</v>
      </c>
      <c r="F25" s="87" t="s">
        <v>90</v>
      </c>
      <c r="G25" s="107" t="s">
        <v>91</v>
      </c>
      <c r="I25" s="313" t="s">
        <v>578</v>
      </c>
      <c r="J25" s="77" t="str">
        <f t="shared" si="0"/>
        <v>024</v>
      </c>
      <c r="K25" s="83" t="s">
        <v>578</v>
      </c>
      <c r="L25" s="77" t="s">
        <v>286</v>
      </c>
      <c r="S25" s="77" t="s">
        <v>975</v>
      </c>
      <c r="U25" s="83" t="s">
        <v>960</v>
      </c>
    </row>
    <row r="26" spans="2:21" x14ac:dyDescent="0.35">
      <c r="B26" s="77" t="s">
        <v>93</v>
      </c>
      <c r="C26" s="316" t="s">
        <v>97</v>
      </c>
      <c r="D26" s="316" t="s">
        <v>1361</v>
      </c>
      <c r="F26" s="87" t="s">
        <v>92</v>
      </c>
      <c r="G26" s="107" t="s">
        <v>93</v>
      </c>
      <c r="I26" s="313" t="s">
        <v>579</v>
      </c>
      <c r="J26" s="77" t="str">
        <f t="shared" si="0"/>
        <v>03</v>
      </c>
      <c r="K26" s="83" t="s">
        <v>579</v>
      </c>
      <c r="L26" s="77" t="s">
        <v>49</v>
      </c>
      <c r="S26" s="95" t="s">
        <v>976</v>
      </c>
      <c r="U26" s="83" t="s">
        <v>961</v>
      </c>
    </row>
    <row r="27" spans="2:21" x14ac:dyDescent="0.35">
      <c r="B27" s="77" t="s">
        <v>52</v>
      </c>
      <c r="C27" s="316" t="s">
        <v>1294</v>
      </c>
      <c r="D27" s="316" t="s">
        <v>1362</v>
      </c>
      <c r="F27" s="87" t="s">
        <v>94</v>
      </c>
      <c r="G27" s="107" t="s">
        <v>52</v>
      </c>
      <c r="I27" s="313" t="s">
        <v>580</v>
      </c>
      <c r="J27" s="77" t="str">
        <f t="shared" si="0"/>
        <v>031</v>
      </c>
      <c r="K27" s="83" t="s">
        <v>580</v>
      </c>
      <c r="L27" s="77" t="s">
        <v>287</v>
      </c>
      <c r="S27" s="77" t="s">
        <v>976</v>
      </c>
      <c r="U27" s="83" t="s">
        <v>1436</v>
      </c>
    </row>
    <row r="28" spans="2:21" x14ac:dyDescent="0.35">
      <c r="B28" s="77" t="s">
        <v>96</v>
      </c>
      <c r="C28" s="316" t="s">
        <v>1295</v>
      </c>
      <c r="D28" s="316" t="s">
        <v>1363</v>
      </c>
      <c r="F28" s="87" t="s">
        <v>95</v>
      </c>
      <c r="G28" s="107" t="s">
        <v>96</v>
      </c>
      <c r="I28" s="313" t="s">
        <v>581</v>
      </c>
      <c r="J28" s="77" t="str">
        <f t="shared" si="0"/>
        <v>032</v>
      </c>
      <c r="K28" s="83" t="s">
        <v>581</v>
      </c>
      <c r="L28" s="77" t="s">
        <v>82</v>
      </c>
      <c r="U28" s="83"/>
    </row>
    <row r="29" spans="2:21" x14ac:dyDescent="0.35">
      <c r="B29" s="77" t="s">
        <v>98</v>
      </c>
      <c r="C29" s="316" t="s">
        <v>113</v>
      </c>
      <c r="D29" s="316" t="s">
        <v>86</v>
      </c>
      <c r="F29" s="87" t="s">
        <v>97</v>
      </c>
      <c r="G29" s="107" t="s">
        <v>98</v>
      </c>
      <c r="I29" s="313" t="s">
        <v>1117</v>
      </c>
      <c r="J29" s="77" t="str">
        <f t="shared" si="0"/>
        <v>05</v>
      </c>
      <c r="K29" s="83" t="s">
        <v>582</v>
      </c>
      <c r="L29" s="77" t="s">
        <v>288</v>
      </c>
      <c r="S29" s="78" t="s">
        <v>979</v>
      </c>
    </row>
    <row r="30" spans="2:21" x14ac:dyDescent="0.35">
      <c r="B30" s="77" t="s">
        <v>100</v>
      </c>
      <c r="C30" s="316" t="s">
        <v>113</v>
      </c>
      <c r="D30" s="316" t="s">
        <v>1364</v>
      </c>
      <c r="F30" s="87" t="s">
        <v>99</v>
      </c>
      <c r="G30" s="107" t="s">
        <v>100</v>
      </c>
      <c r="I30" s="313" t="s">
        <v>1118</v>
      </c>
      <c r="J30" s="77" t="str">
        <f t="shared" si="0"/>
        <v>051</v>
      </c>
      <c r="K30" s="83" t="s">
        <v>583</v>
      </c>
      <c r="L30" s="77" t="s">
        <v>289</v>
      </c>
      <c r="S30" s="77" t="s">
        <v>977</v>
      </c>
    </row>
    <row r="31" spans="2:21" x14ac:dyDescent="0.35">
      <c r="B31" s="77" t="s">
        <v>102</v>
      </c>
      <c r="C31" s="316" t="s">
        <v>116</v>
      </c>
      <c r="D31" s="316" t="s">
        <v>288</v>
      </c>
      <c r="F31" s="87" t="s">
        <v>101</v>
      </c>
      <c r="G31" s="107" t="s">
        <v>102</v>
      </c>
      <c r="I31" s="313" t="s">
        <v>582</v>
      </c>
      <c r="J31" s="77" t="str">
        <f t="shared" si="0"/>
        <v>052</v>
      </c>
      <c r="K31" s="83" t="s">
        <v>584</v>
      </c>
      <c r="L31" s="77" t="s">
        <v>290</v>
      </c>
      <c r="S31" s="77" t="s">
        <v>978</v>
      </c>
    </row>
    <row r="32" spans="2:21" x14ac:dyDescent="0.35">
      <c r="B32" s="77" t="s">
        <v>53</v>
      </c>
      <c r="C32" s="316" t="s">
        <v>1296</v>
      </c>
      <c r="D32" s="316" t="s">
        <v>289</v>
      </c>
      <c r="F32" s="87" t="s">
        <v>103</v>
      </c>
      <c r="G32" s="107" t="s">
        <v>53</v>
      </c>
      <c r="I32" s="313" t="s">
        <v>583</v>
      </c>
      <c r="J32" s="77" t="str">
        <f t="shared" si="0"/>
        <v>06</v>
      </c>
      <c r="K32" s="83" t="s">
        <v>585</v>
      </c>
      <c r="L32" s="77" t="s">
        <v>291</v>
      </c>
      <c r="S32" s="78" t="s">
        <v>1433</v>
      </c>
    </row>
    <row r="33" spans="2:19" x14ac:dyDescent="0.35">
      <c r="B33" s="77" t="s">
        <v>105</v>
      </c>
      <c r="C33" s="316" t="s">
        <v>1297</v>
      </c>
      <c r="D33" s="316" t="s">
        <v>1365</v>
      </c>
      <c r="F33" s="87" t="s">
        <v>104</v>
      </c>
      <c r="G33" s="107" t="s">
        <v>105</v>
      </c>
      <c r="I33" s="313" t="s">
        <v>584</v>
      </c>
      <c r="J33" s="77" t="str">
        <f t="shared" si="0"/>
        <v>061</v>
      </c>
      <c r="K33" s="83" t="s">
        <v>586</v>
      </c>
      <c r="L33" s="77" t="s">
        <v>292</v>
      </c>
      <c r="S33" s="77" t="s">
        <v>1434</v>
      </c>
    </row>
    <row r="34" spans="2:19" x14ac:dyDescent="0.35">
      <c r="B34" s="77" t="s">
        <v>107</v>
      </c>
      <c r="C34" s="316" t="s">
        <v>1298</v>
      </c>
      <c r="D34" s="316" t="s">
        <v>1366</v>
      </c>
      <c r="F34" s="87" t="s">
        <v>106</v>
      </c>
      <c r="G34" s="107" t="s">
        <v>107</v>
      </c>
      <c r="I34" s="313" t="s">
        <v>585</v>
      </c>
      <c r="J34" s="77" t="str">
        <f t="shared" si="0"/>
        <v>062</v>
      </c>
      <c r="K34" s="83" t="s">
        <v>587</v>
      </c>
      <c r="L34" s="77" t="s">
        <v>293</v>
      </c>
    </row>
    <row r="35" spans="2:19" x14ac:dyDescent="0.35">
      <c r="B35" s="77" t="s">
        <v>109</v>
      </c>
      <c r="C35" s="316" t="s">
        <v>1299</v>
      </c>
      <c r="D35" s="316" t="s">
        <v>1367</v>
      </c>
      <c r="F35" s="87" t="s">
        <v>108</v>
      </c>
      <c r="G35" s="107" t="s">
        <v>109</v>
      </c>
      <c r="I35" s="313" t="s">
        <v>586</v>
      </c>
      <c r="J35" s="77" t="str">
        <f t="shared" si="0"/>
        <v>07</v>
      </c>
      <c r="K35" s="83" t="s">
        <v>588</v>
      </c>
      <c r="L35" s="77" t="s">
        <v>294</v>
      </c>
    </row>
    <row r="36" spans="2:19" x14ac:dyDescent="0.35">
      <c r="B36" s="77" t="s">
        <v>112</v>
      </c>
      <c r="C36" s="316" t="s">
        <v>1300</v>
      </c>
      <c r="D36" s="316" t="s">
        <v>1368</v>
      </c>
      <c r="F36" s="87" t="s">
        <v>111</v>
      </c>
      <c r="G36" s="107" t="s">
        <v>112</v>
      </c>
      <c r="I36" s="313" t="s">
        <v>587</v>
      </c>
      <c r="J36" s="77" t="str">
        <f t="shared" si="0"/>
        <v>071</v>
      </c>
      <c r="K36" s="83" t="s">
        <v>589</v>
      </c>
      <c r="L36" s="77" t="s">
        <v>295</v>
      </c>
    </row>
    <row r="37" spans="2:19" x14ac:dyDescent="0.35">
      <c r="B37" s="77" t="s">
        <v>114</v>
      </c>
      <c r="C37" s="316" t="s">
        <v>1301</v>
      </c>
      <c r="D37" s="316" t="s">
        <v>1369</v>
      </c>
      <c r="F37" s="87" t="s">
        <v>113</v>
      </c>
      <c r="G37" s="107" t="s">
        <v>114</v>
      </c>
      <c r="I37" s="313" t="s">
        <v>588</v>
      </c>
      <c r="J37" s="77" t="str">
        <f t="shared" si="0"/>
        <v>072</v>
      </c>
      <c r="K37" s="83" t="s">
        <v>590</v>
      </c>
      <c r="L37" s="77" t="s">
        <v>296</v>
      </c>
    </row>
    <row r="38" spans="2:19" x14ac:dyDescent="0.35">
      <c r="B38" s="77" t="s">
        <v>117</v>
      </c>
      <c r="C38" s="316" t="s">
        <v>1302</v>
      </c>
      <c r="D38" s="316" t="s">
        <v>290</v>
      </c>
      <c r="F38" s="87" t="s">
        <v>116</v>
      </c>
      <c r="G38" s="107" t="s">
        <v>117</v>
      </c>
      <c r="I38" s="313" t="s">
        <v>589</v>
      </c>
      <c r="J38" s="77" t="str">
        <f t="shared" si="0"/>
        <v>08</v>
      </c>
      <c r="K38" s="83" t="s">
        <v>591</v>
      </c>
      <c r="L38" s="77" t="s">
        <v>297</v>
      </c>
    </row>
    <row r="39" spans="2:19" x14ac:dyDescent="0.35">
      <c r="B39" s="77" t="s">
        <v>119</v>
      </c>
      <c r="C39" s="316" t="s">
        <v>1303</v>
      </c>
      <c r="D39" s="316" t="s">
        <v>1370</v>
      </c>
      <c r="F39" s="87" t="s">
        <v>118</v>
      </c>
      <c r="G39" s="107" t="s">
        <v>119</v>
      </c>
      <c r="I39" s="313" t="s">
        <v>590</v>
      </c>
      <c r="J39" s="77" t="str">
        <f t="shared" si="0"/>
        <v>081</v>
      </c>
      <c r="K39" s="83" t="s">
        <v>592</v>
      </c>
      <c r="L39" s="77" t="s">
        <v>298</v>
      </c>
    </row>
    <row r="40" spans="2:19" x14ac:dyDescent="0.35">
      <c r="B40" s="77" t="s">
        <v>121</v>
      </c>
      <c r="C40" s="316" t="s">
        <v>124</v>
      </c>
      <c r="D40" s="316" t="s">
        <v>1371</v>
      </c>
      <c r="F40" s="87" t="s">
        <v>120</v>
      </c>
      <c r="G40" s="107" t="s">
        <v>121</v>
      </c>
      <c r="I40" s="313" t="s">
        <v>591</v>
      </c>
      <c r="J40" s="77" t="str">
        <f t="shared" si="0"/>
        <v>089</v>
      </c>
      <c r="K40" s="83" t="s">
        <v>593</v>
      </c>
      <c r="L40" s="77" t="s">
        <v>299</v>
      </c>
    </row>
    <row r="41" spans="2:19" x14ac:dyDescent="0.35">
      <c r="B41" s="77" t="s">
        <v>123</v>
      </c>
      <c r="C41" s="316" t="s">
        <v>126</v>
      </c>
      <c r="D41" s="316" t="s">
        <v>1372</v>
      </c>
      <c r="F41" s="87" t="s">
        <v>122</v>
      </c>
      <c r="G41" s="107" t="s">
        <v>123</v>
      </c>
      <c r="I41" s="313" t="s">
        <v>592</v>
      </c>
      <c r="J41" s="77" t="str">
        <f t="shared" si="0"/>
        <v>09</v>
      </c>
      <c r="K41" s="83" t="s">
        <v>594</v>
      </c>
      <c r="L41" s="77" t="s">
        <v>300</v>
      </c>
    </row>
    <row r="42" spans="2:19" x14ac:dyDescent="0.35">
      <c r="B42" s="77" t="s">
        <v>125</v>
      </c>
      <c r="C42" s="316" t="s">
        <v>1304</v>
      </c>
      <c r="D42" s="316" t="s">
        <v>291</v>
      </c>
      <c r="F42" s="87" t="s">
        <v>124</v>
      </c>
      <c r="G42" s="107" t="s">
        <v>125</v>
      </c>
      <c r="I42" s="313" t="s">
        <v>1119</v>
      </c>
      <c r="J42" s="77" t="str">
        <f t="shared" si="0"/>
        <v>091</v>
      </c>
      <c r="K42" s="83" t="s">
        <v>595</v>
      </c>
      <c r="L42" s="77" t="s">
        <v>301</v>
      </c>
    </row>
    <row r="43" spans="2:19" x14ac:dyDescent="0.35">
      <c r="B43" s="77" t="s">
        <v>127</v>
      </c>
      <c r="C43" s="316" t="s">
        <v>1305</v>
      </c>
      <c r="D43" s="316" t="s">
        <v>292</v>
      </c>
      <c r="F43" s="87" t="s">
        <v>126</v>
      </c>
      <c r="G43" s="107" t="s">
        <v>127</v>
      </c>
      <c r="I43" s="313" t="s">
        <v>594</v>
      </c>
      <c r="J43" s="77" t="str">
        <f t="shared" si="0"/>
        <v>099</v>
      </c>
      <c r="K43" s="83" t="s">
        <v>596</v>
      </c>
      <c r="L43" s="77" t="s">
        <v>302</v>
      </c>
    </row>
    <row r="44" spans="2:19" x14ac:dyDescent="0.35">
      <c r="B44" s="77" t="s">
        <v>129</v>
      </c>
      <c r="C44" s="316" t="s">
        <v>1306</v>
      </c>
      <c r="D44" s="316" t="s">
        <v>1373</v>
      </c>
      <c r="F44" s="87" t="s">
        <v>128</v>
      </c>
      <c r="G44" s="107" t="s">
        <v>129</v>
      </c>
      <c r="I44" s="313" t="s">
        <v>595</v>
      </c>
      <c r="J44" s="77" t="str">
        <f t="shared" si="0"/>
        <v>10</v>
      </c>
      <c r="K44" s="83" t="s">
        <v>597</v>
      </c>
      <c r="L44" s="77" t="s">
        <v>50</v>
      </c>
    </row>
    <row r="45" spans="2:19" x14ac:dyDescent="0.35">
      <c r="B45" s="77" t="s">
        <v>131</v>
      </c>
      <c r="C45" s="316" t="s">
        <v>130</v>
      </c>
      <c r="D45" s="316" t="s">
        <v>1374</v>
      </c>
      <c r="F45" s="87" t="s">
        <v>130</v>
      </c>
      <c r="G45" s="107" t="s">
        <v>131</v>
      </c>
      <c r="I45" s="313" t="s">
        <v>596</v>
      </c>
      <c r="J45" s="77" t="str">
        <f t="shared" si="0"/>
        <v>101</v>
      </c>
      <c r="K45" s="83" t="s">
        <v>598</v>
      </c>
      <c r="L45" s="77" t="s">
        <v>303</v>
      </c>
    </row>
    <row r="46" spans="2:19" x14ac:dyDescent="0.35">
      <c r="B46" s="77" t="s">
        <v>133</v>
      </c>
      <c r="C46" s="316" t="s">
        <v>1307</v>
      </c>
      <c r="D46" s="316" t="s">
        <v>1375</v>
      </c>
      <c r="F46" s="87" t="s">
        <v>132</v>
      </c>
      <c r="G46" s="107" t="s">
        <v>133</v>
      </c>
      <c r="I46" s="313" t="s">
        <v>1120</v>
      </c>
      <c r="J46" s="77" t="str">
        <f t="shared" si="0"/>
        <v>102</v>
      </c>
      <c r="K46" s="83" t="s">
        <v>599</v>
      </c>
      <c r="L46" s="77" t="s">
        <v>304</v>
      </c>
    </row>
    <row r="47" spans="2:19" x14ac:dyDescent="0.35">
      <c r="B47" s="77" t="s">
        <v>135</v>
      </c>
      <c r="C47" s="316" t="s">
        <v>132</v>
      </c>
      <c r="D47" s="316" t="s">
        <v>1376</v>
      </c>
      <c r="F47" s="87" t="s">
        <v>134</v>
      </c>
      <c r="G47" s="107" t="s">
        <v>135</v>
      </c>
      <c r="I47" s="313" t="s">
        <v>597</v>
      </c>
      <c r="J47" s="77" t="str">
        <f t="shared" si="0"/>
        <v>103</v>
      </c>
      <c r="K47" s="83" t="s">
        <v>600</v>
      </c>
      <c r="L47" s="77" t="s">
        <v>305</v>
      </c>
    </row>
    <row r="48" spans="2:19" x14ac:dyDescent="0.35">
      <c r="B48" s="77" t="s">
        <v>137</v>
      </c>
      <c r="C48" s="316" t="s">
        <v>1308</v>
      </c>
      <c r="D48" s="316" t="s">
        <v>1377</v>
      </c>
      <c r="F48" s="87" t="s">
        <v>136</v>
      </c>
      <c r="G48" s="107" t="s">
        <v>137</v>
      </c>
      <c r="I48" s="313" t="s">
        <v>598</v>
      </c>
      <c r="J48" s="77" t="str">
        <f t="shared" si="0"/>
        <v>104</v>
      </c>
      <c r="K48" s="83" t="s">
        <v>601</v>
      </c>
      <c r="L48" s="77" t="s">
        <v>306</v>
      </c>
    </row>
    <row r="49" spans="2:12" x14ac:dyDescent="0.35">
      <c r="B49" s="77" t="s">
        <v>139</v>
      </c>
      <c r="C49" s="316" t="s">
        <v>138</v>
      </c>
      <c r="D49" s="316" t="s">
        <v>1378</v>
      </c>
      <c r="F49" s="87" t="s">
        <v>138</v>
      </c>
      <c r="G49" s="107" t="s">
        <v>139</v>
      </c>
      <c r="I49" s="313" t="s">
        <v>599</v>
      </c>
      <c r="J49" s="77" t="str">
        <f t="shared" si="0"/>
        <v>105</v>
      </c>
      <c r="K49" s="83" t="s">
        <v>602</v>
      </c>
      <c r="L49" s="77" t="s">
        <v>307</v>
      </c>
    </row>
    <row r="50" spans="2:12" x14ac:dyDescent="0.35">
      <c r="B50" s="77" t="s">
        <v>141</v>
      </c>
      <c r="C50" s="316" t="s">
        <v>1309</v>
      </c>
      <c r="D50" s="316" t="s">
        <v>293</v>
      </c>
      <c r="F50" s="87" t="s">
        <v>140</v>
      </c>
      <c r="G50" s="107" t="s">
        <v>141</v>
      </c>
      <c r="I50" s="313" t="s">
        <v>1121</v>
      </c>
      <c r="J50" s="77" t="str">
        <f t="shared" si="0"/>
        <v>106</v>
      </c>
      <c r="K50" s="83" t="s">
        <v>603</v>
      </c>
      <c r="L50" s="77" t="s">
        <v>308</v>
      </c>
    </row>
    <row r="51" spans="2:12" x14ac:dyDescent="0.35">
      <c r="B51" s="77" t="s">
        <v>143</v>
      </c>
      <c r="C51" s="316" t="s">
        <v>1310</v>
      </c>
      <c r="D51" s="316" t="s">
        <v>1379</v>
      </c>
      <c r="F51" s="87" t="s">
        <v>142</v>
      </c>
      <c r="G51" s="107" t="s">
        <v>143</v>
      </c>
      <c r="I51" s="313" t="s">
        <v>601</v>
      </c>
      <c r="J51" s="77" t="str">
        <f t="shared" si="0"/>
        <v>107</v>
      </c>
      <c r="K51" s="83" t="s">
        <v>604</v>
      </c>
      <c r="L51" s="77" t="s">
        <v>309</v>
      </c>
    </row>
    <row r="52" spans="2:12" x14ac:dyDescent="0.35">
      <c r="B52" s="77" t="s">
        <v>145</v>
      </c>
      <c r="C52" s="316" t="s">
        <v>1311</v>
      </c>
      <c r="D52" s="316" t="s">
        <v>1380</v>
      </c>
      <c r="F52" s="87" t="s">
        <v>144</v>
      </c>
      <c r="G52" s="107" t="s">
        <v>145</v>
      </c>
      <c r="I52" s="313" t="s">
        <v>1122</v>
      </c>
      <c r="J52" s="77" t="str">
        <f t="shared" si="0"/>
        <v>108</v>
      </c>
      <c r="K52" s="83" t="s">
        <v>605</v>
      </c>
      <c r="L52" s="77" t="s">
        <v>310</v>
      </c>
    </row>
    <row r="53" spans="2:12" x14ac:dyDescent="0.35">
      <c r="B53" s="77" t="s">
        <v>147</v>
      </c>
      <c r="C53" s="316" t="s">
        <v>1312</v>
      </c>
      <c r="D53" s="316" t="s">
        <v>1381</v>
      </c>
      <c r="F53" s="87" t="s">
        <v>146</v>
      </c>
      <c r="G53" s="107" t="s">
        <v>147</v>
      </c>
      <c r="I53" s="313" t="s">
        <v>603</v>
      </c>
      <c r="J53" s="77" t="str">
        <f t="shared" si="0"/>
        <v>109</v>
      </c>
      <c r="K53" s="83" t="s">
        <v>606</v>
      </c>
      <c r="L53" s="77" t="s">
        <v>311</v>
      </c>
    </row>
    <row r="54" spans="2:12" x14ac:dyDescent="0.35">
      <c r="B54" s="77" t="s">
        <v>149</v>
      </c>
      <c r="C54" s="316" t="s">
        <v>1313</v>
      </c>
      <c r="D54" s="316" t="s">
        <v>294</v>
      </c>
      <c r="F54" s="87" t="s">
        <v>148</v>
      </c>
      <c r="G54" s="107" t="s">
        <v>149</v>
      </c>
      <c r="I54" s="313" t="s">
        <v>1123</v>
      </c>
      <c r="J54" s="77" t="str">
        <f t="shared" si="0"/>
        <v>11</v>
      </c>
      <c r="K54" s="83" t="s">
        <v>607</v>
      </c>
      <c r="L54" s="77" t="s">
        <v>51</v>
      </c>
    </row>
    <row r="55" spans="2:12" x14ac:dyDescent="0.35">
      <c r="B55" s="77" t="s">
        <v>151</v>
      </c>
      <c r="C55" s="316" t="s">
        <v>1314</v>
      </c>
      <c r="D55" s="316" t="s">
        <v>295</v>
      </c>
      <c r="F55" s="87" t="s">
        <v>150</v>
      </c>
      <c r="G55" s="107" t="s">
        <v>151</v>
      </c>
      <c r="I55" s="313" t="s">
        <v>605</v>
      </c>
      <c r="J55" s="77" t="str">
        <f t="shared" si="0"/>
        <v>110</v>
      </c>
      <c r="K55" s="83" t="s">
        <v>608</v>
      </c>
      <c r="L55" s="77" t="s">
        <v>312</v>
      </c>
    </row>
    <row r="56" spans="2:12" x14ac:dyDescent="0.35">
      <c r="B56" s="77" t="s">
        <v>153</v>
      </c>
      <c r="C56" s="316" t="s">
        <v>1315</v>
      </c>
      <c r="D56" s="316" t="s">
        <v>1382</v>
      </c>
      <c r="F56" s="87" t="s">
        <v>152</v>
      </c>
      <c r="G56" s="107" t="s">
        <v>153</v>
      </c>
      <c r="I56" s="313" t="s">
        <v>606</v>
      </c>
      <c r="J56" s="77" t="str">
        <f t="shared" si="0"/>
        <v>12</v>
      </c>
      <c r="K56" s="83" t="s">
        <v>609</v>
      </c>
      <c r="L56" s="77" t="s">
        <v>52</v>
      </c>
    </row>
    <row r="57" spans="2:12" x14ac:dyDescent="0.35">
      <c r="B57" s="77" t="s">
        <v>155</v>
      </c>
      <c r="C57" s="316" t="s">
        <v>163</v>
      </c>
      <c r="D57" s="316" t="s">
        <v>1383</v>
      </c>
      <c r="F57" s="87" t="s">
        <v>154</v>
      </c>
      <c r="G57" s="107" t="s">
        <v>155</v>
      </c>
      <c r="I57" s="313" t="s">
        <v>607</v>
      </c>
      <c r="J57" s="77" t="str">
        <f t="shared" si="0"/>
        <v>120</v>
      </c>
      <c r="K57" s="83" t="s">
        <v>610</v>
      </c>
      <c r="L57" s="77" t="s">
        <v>313</v>
      </c>
    </row>
    <row r="58" spans="2:12" x14ac:dyDescent="0.35">
      <c r="B58" s="77" t="s">
        <v>157</v>
      </c>
      <c r="C58" s="316" t="s">
        <v>167</v>
      </c>
      <c r="D58" s="316" t="s">
        <v>1384</v>
      </c>
      <c r="F58" s="87" t="s">
        <v>156</v>
      </c>
      <c r="G58" s="107" t="s">
        <v>157</v>
      </c>
      <c r="I58" s="313" t="s">
        <v>608</v>
      </c>
      <c r="J58" s="77" t="str">
        <f t="shared" si="0"/>
        <v>13</v>
      </c>
      <c r="K58" s="83" t="s">
        <v>611</v>
      </c>
      <c r="L58" s="77" t="s">
        <v>53</v>
      </c>
    </row>
    <row r="59" spans="2:12" x14ac:dyDescent="0.35">
      <c r="B59" s="77" t="s">
        <v>160</v>
      </c>
      <c r="C59" s="316" t="s">
        <v>169</v>
      </c>
      <c r="D59" s="316" t="s">
        <v>1385</v>
      </c>
      <c r="F59" s="87" t="s">
        <v>159</v>
      </c>
      <c r="G59" s="107" t="s">
        <v>160</v>
      </c>
      <c r="I59" s="313" t="s">
        <v>609</v>
      </c>
      <c r="J59" s="77" t="str">
        <f t="shared" si="0"/>
        <v>131</v>
      </c>
      <c r="K59" s="83" t="s">
        <v>612</v>
      </c>
      <c r="L59" s="77" t="s">
        <v>105</v>
      </c>
    </row>
    <row r="60" spans="2:12" x14ac:dyDescent="0.35">
      <c r="B60" s="77" t="s">
        <v>162</v>
      </c>
      <c r="C60" s="316" t="s">
        <v>1316</v>
      </c>
      <c r="D60" s="316" t="s">
        <v>1386</v>
      </c>
      <c r="F60" s="87" t="s">
        <v>161</v>
      </c>
      <c r="G60" s="107" t="s">
        <v>162</v>
      </c>
      <c r="I60" s="313" t="s">
        <v>610</v>
      </c>
      <c r="J60" s="77" t="str">
        <f t="shared" si="0"/>
        <v>132</v>
      </c>
      <c r="K60" s="83" t="s">
        <v>613</v>
      </c>
      <c r="L60" s="77" t="s">
        <v>314</v>
      </c>
    </row>
    <row r="61" spans="2:12" x14ac:dyDescent="0.35">
      <c r="B61" s="77" t="s">
        <v>164</v>
      </c>
      <c r="C61" s="316" t="s">
        <v>1317</v>
      </c>
      <c r="D61" s="316" t="s">
        <v>296</v>
      </c>
      <c r="F61" s="87" t="s">
        <v>163</v>
      </c>
      <c r="G61" s="107" t="s">
        <v>164</v>
      </c>
      <c r="I61" s="313" t="s">
        <v>611</v>
      </c>
      <c r="J61" s="77" t="str">
        <f t="shared" si="0"/>
        <v>133</v>
      </c>
      <c r="K61" s="83" t="s">
        <v>614</v>
      </c>
      <c r="L61" s="77" t="s">
        <v>315</v>
      </c>
    </row>
    <row r="62" spans="2:12" x14ac:dyDescent="0.35">
      <c r="B62" s="77" t="s">
        <v>166</v>
      </c>
      <c r="C62" s="316" t="s">
        <v>176</v>
      </c>
      <c r="D62" s="316" t="s">
        <v>1387</v>
      </c>
      <c r="F62" s="87" t="s">
        <v>165</v>
      </c>
      <c r="G62" s="107" t="s">
        <v>166</v>
      </c>
      <c r="I62" s="313" t="s">
        <v>612</v>
      </c>
      <c r="J62" s="77" t="str">
        <f t="shared" si="0"/>
        <v>139</v>
      </c>
      <c r="K62" s="83" t="s">
        <v>615</v>
      </c>
      <c r="L62" s="77" t="s">
        <v>107</v>
      </c>
    </row>
    <row r="63" spans="2:12" x14ac:dyDescent="0.35">
      <c r="B63" s="77" t="s">
        <v>168</v>
      </c>
      <c r="C63" s="316" t="s">
        <v>1318</v>
      </c>
      <c r="D63" s="316" t="s">
        <v>1388</v>
      </c>
      <c r="F63" s="87" t="s">
        <v>167</v>
      </c>
      <c r="G63" s="107" t="s">
        <v>168</v>
      </c>
      <c r="I63" s="313" t="s">
        <v>613</v>
      </c>
      <c r="J63" s="77" t="str">
        <f t="shared" si="0"/>
        <v>14</v>
      </c>
      <c r="K63" s="83" t="s">
        <v>616</v>
      </c>
      <c r="L63" s="77" t="s">
        <v>109</v>
      </c>
    </row>
    <row r="64" spans="2:12" x14ac:dyDescent="0.35">
      <c r="B64" s="77" t="s">
        <v>170</v>
      </c>
      <c r="C64" s="316" t="s">
        <v>180</v>
      </c>
      <c r="D64" s="316" t="s">
        <v>1389</v>
      </c>
      <c r="F64" s="87" t="s">
        <v>169</v>
      </c>
      <c r="G64" s="107" t="s">
        <v>170</v>
      </c>
      <c r="I64" s="313" t="s">
        <v>614</v>
      </c>
      <c r="J64" s="77" t="str">
        <f t="shared" si="0"/>
        <v>141</v>
      </c>
      <c r="K64" s="83" t="s">
        <v>617</v>
      </c>
      <c r="L64" s="77" t="s">
        <v>110</v>
      </c>
    </row>
    <row r="65" spans="2:12" x14ac:dyDescent="0.35">
      <c r="B65" s="77" t="s">
        <v>172</v>
      </c>
      <c r="C65" s="316" t="s">
        <v>182</v>
      </c>
      <c r="D65" s="316" t="s">
        <v>1390</v>
      </c>
      <c r="F65" s="87" t="s">
        <v>171</v>
      </c>
      <c r="G65" s="107" t="s">
        <v>172</v>
      </c>
      <c r="I65" s="313" t="s">
        <v>615</v>
      </c>
      <c r="J65" s="77" t="str">
        <f t="shared" si="0"/>
        <v>142</v>
      </c>
      <c r="K65" s="83" t="s">
        <v>618</v>
      </c>
      <c r="L65" s="77" t="s">
        <v>112</v>
      </c>
    </row>
    <row r="66" spans="2:12" x14ac:dyDescent="0.35">
      <c r="B66" s="77" t="s">
        <v>174</v>
      </c>
      <c r="C66" s="316" t="s">
        <v>1319</v>
      </c>
      <c r="D66" s="316" t="s">
        <v>1391</v>
      </c>
      <c r="F66" s="87" t="s">
        <v>173</v>
      </c>
      <c r="G66" s="107" t="s">
        <v>174</v>
      </c>
      <c r="I66" s="313" t="s">
        <v>616</v>
      </c>
      <c r="J66" s="77" t="str">
        <f t="shared" si="0"/>
        <v>143</v>
      </c>
      <c r="K66" s="83" t="s">
        <v>619</v>
      </c>
      <c r="L66" s="77" t="s">
        <v>316</v>
      </c>
    </row>
    <row r="67" spans="2:12" x14ac:dyDescent="0.35">
      <c r="B67" s="77" t="s">
        <v>177</v>
      </c>
      <c r="C67" s="316" t="s">
        <v>186</v>
      </c>
      <c r="D67" s="316" t="s">
        <v>1392</v>
      </c>
      <c r="F67" s="87" t="s">
        <v>176</v>
      </c>
      <c r="G67" s="107" t="s">
        <v>177</v>
      </c>
      <c r="I67" s="313" t="s">
        <v>1124</v>
      </c>
      <c r="J67" s="77" t="str">
        <f t="shared" si="0"/>
        <v>15</v>
      </c>
      <c r="K67" s="83" t="s">
        <v>620</v>
      </c>
      <c r="L67" s="77" t="s">
        <v>114</v>
      </c>
    </row>
    <row r="68" spans="2:12" x14ac:dyDescent="0.35">
      <c r="B68" s="77" t="s">
        <v>179</v>
      </c>
      <c r="C68" s="316" t="s">
        <v>188</v>
      </c>
      <c r="D68" s="316" t="s">
        <v>1393</v>
      </c>
      <c r="F68" s="87" t="s">
        <v>178</v>
      </c>
      <c r="G68" s="107" t="s">
        <v>179</v>
      </c>
      <c r="I68" s="313" t="s">
        <v>1125</v>
      </c>
      <c r="J68" s="77" t="str">
        <f t="shared" si="0"/>
        <v>151</v>
      </c>
      <c r="K68" s="83" t="s">
        <v>621</v>
      </c>
      <c r="L68" s="77" t="s">
        <v>115</v>
      </c>
    </row>
    <row r="69" spans="2:12" x14ac:dyDescent="0.35">
      <c r="B69" s="77" t="s">
        <v>181</v>
      </c>
      <c r="C69" s="316" t="s">
        <v>1320</v>
      </c>
      <c r="D69" s="316" t="s">
        <v>1394</v>
      </c>
      <c r="F69" s="87" t="s">
        <v>180</v>
      </c>
      <c r="G69" s="107" t="s">
        <v>181</v>
      </c>
      <c r="I69" s="313" t="s">
        <v>1126</v>
      </c>
      <c r="J69" s="77" t="str">
        <f t="shared" si="0"/>
        <v>152</v>
      </c>
      <c r="K69" s="83" t="s">
        <v>622</v>
      </c>
      <c r="L69" s="77" t="s">
        <v>317</v>
      </c>
    </row>
    <row r="70" spans="2:12" x14ac:dyDescent="0.35">
      <c r="B70" s="77" t="s">
        <v>183</v>
      </c>
      <c r="C70" s="316" t="s">
        <v>1321</v>
      </c>
      <c r="D70" s="316" t="s">
        <v>1395</v>
      </c>
      <c r="F70" s="87" t="s">
        <v>182</v>
      </c>
      <c r="G70" s="107" t="s">
        <v>183</v>
      </c>
      <c r="I70" s="313" t="s">
        <v>1127</v>
      </c>
      <c r="J70" s="77" t="str">
        <f t="shared" si="0"/>
        <v>16</v>
      </c>
      <c r="K70" s="83" t="s">
        <v>623</v>
      </c>
      <c r="L70" s="77" t="s">
        <v>117</v>
      </c>
    </row>
    <row r="71" spans="2:12" x14ac:dyDescent="0.35">
      <c r="B71" s="77" t="s">
        <v>185</v>
      </c>
      <c r="C71" s="316" t="s">
        <v>1322</v>
      </c>
      <c r="D71" s="316" t="s">
        <v>1396</v>
      </c>
      <c r="F71" s="87" t="s">
        <v>184</v>
      </c>
      <c r="G71" s="107" t="s">
        <v>185</v>
      </c>
      <c r="I71" s="313" t="s">
        <v>622</v>
      </c>
      <c r="J71" s="77" t="str">
        <f t="shared" si="0"/>
        <v>161</v>
      </c>
      <c r="K71" s="83" t="s">
        <v>624</v>
      </c>
      <c r="L71" s="77" t="s">
        <v>119</v>
      </c>
    </row>
    <row r="72" spans="2:12" x14ac:dyDescent="0.35">
      <c r="B72" s="77" t="s">
        <v>187</v>
      </c>
      <c r="C72" s="316" t="s">
        <v>1323</v>
      </c>
      <c r="D72" s="316" t="s">
        <v>1397</v>
      </c>
      <c r="F72" s="87" t="s">
        <v>186</v>
      </c>
      <c r="G72" s="107" t="s">
        <v>187</v>
      </c>
      <c r="I72" s="313" t="s">
        <v>1128</v>
      </c>
      <c r="J72" s="77" t="str">
        <f t="shared" si="0"/>
        <v>162</v>
      </c>
      <c r="K72" s="83" t="s">
        <v>625</v>
      </c>
      <c r="L72" s="77" t="s">
        <v>121</v>
      </c>
    </row>
    <row r="73" spans="2:12" x14ac:dyDescent="0.35">
      <c r="B73" s="77" t="s">
        <v>189</v>
      </c>
      <c r="C73" s="316" t="s">
        <v>196</v>
      </c>
      <c r="D73" s="316" t="s">
        <v>1398</v>
      </c>
      <c r="F73" s="87" t="s">
        <v>188</v>
      </c>
      <c r="G73" s="107" t="s">
        <v>189</v>
      </c>
      <c r="I73" s="313" t="s">
        <v>1129</v>
      </c>
      <c r="J73" s="77" t="str">
        <f t="shared" si="0"/>
        <v>17</v>
      </c>
      <c r="K73" s="83" t="s">
        <v>626</v>
      </c>
      <c r="L73" s="77" t="s">
        <v>318</v>
      </c>
    </row>
    <row r="74" spans="2:12" x14ac:dyDescent="0.35">
      <c r="B74" s="77" t="s">
        <v>191</v>
      </c>
      <c r="C74" s="316" t="s">
        <v>1324</v>
      </c>
      <c r="D74" s="316" t="s">
        <v>297</v>
      </c>
      <c r="F74" s="87" t="s">
        <v>190</v>
      </c>
      <c r="G74" s="107" t="s">
        <v>191</v>
      </c>
      <c r="I74" s="313" t="s">
        <v>625</v>
      </c>
      <c r="J74" s="77" t="str">
        <f t="shared" si="0"/>
        <v>171</v>
      </c>
      <c r="K74" s="83" t="s">
        <v>627</v>
      </c>
      <c r="L74" s="77" t="s">
        <v>319</v>
      </c>
    </row>
    <row r="75" spans="2:12" x14ac:dyDescent="0.35">
      <c r="B75" s="77" t="s">
        <v>193</v>
      </c>
      <c r="C75" s="316" t="s">
        <v>1325</v>
      </c>
      <c r="D75" s="316" t="s">
        <v>298</v>
      </c>
      <c r="F75" s="87" t="s">
        <v>192</v>
      </c>
      <c r="G75" s="107" t="s">
        <v>193</v>
      </c>
      <c r="I75" s="313" t="s">
        <v>626</v>
      </c>
      <c r="J75" s="77" t="str">
        <f t="shared" si="0"/>
        <v>172</v>
      </c>
      <c r="K75" s="83" t="s">
        <v>628</v>
      </c>
      <c r="L75" s="77" t="s">
        <v>320</v>
      </c>
    </row>
    <row r="76" spans="2:12" x14ac:dyDescent="0.35">
      <c r="B76" s="77" t="s">
        <v>195</v>
      </c>
      <c r="C76" s="316" t="s">
        <v>198</v>
      </c>
      <c r="D76" s="316" t="s">
        <v>1399</v>
      </c>
      <c r="F76" s="87" t="s">
        <v>194</v>
      </c>
      <c r="G76" s="107" t="s">
        <v>195</v>
      </c>
      <c r="I76" s="313" t="s">
        <v>627</v>
      </c>
      <c r="J76" s="77" t="str">
        <f t="shared" si="0"/>
        <v>18</v>
      </c>
      <c r="K76" s="83" t="s">
        <v>629</v>
      </c>
      <c r="L76" s="77" t="s">
        <v>321</v>
      </c>
    </row>
    <row r="77" spans="2:12" x14ac:dyDescent="0.35">
      <c r="B77" s="77" t="s">
        <v>197</v>
      </c>
      <c r="C77" s="316" t="s">
        <v>201</v>
      </c>
      <c r="D77" s="316" t="s">
        <v>1400</v>
      </c>
      <c r="F77" s="87" t="s">
        <v>196</v>
      </c>
      <c r="G77" s="107" t="s">
        <v>197</v>
      </c>
      <c r="I77" s="313" t="s">
        <v>628</v>
      </c>
      <c r="J77" s="77" t="str">
        <f t="shared" ref="J77:J140" si="2">L77</f>
        <v>181</v>
      </c>
      <c r="K77" s="83" t="s">
        <v>630</v>
      </c>
      <c r="L77" s="77" t="s">
        <v>322</v>
      </c>
    </row>
    <row r="78" spans="2:12" x14ac:dyDescent="0.35">
      <c r="B78" s="77" t="s">
        <v>199</v>
      </c>
      <c r="C78" s="316" t="s">
        <v>204</v>
      </c>
      <c r="D78" s="316" t="s">
        <v>1401</v>
      </c>
      <c r="F78" s="87" t="s">
        <v>198</v>
      </c>
      <c r="G78" s="107" t="s">
        <v>199</v>
      </c>
      <c r="I78" s="313" t="s">
        <v>629</v>
      </c>
      <c r="J78" s="77" t="str">
        <f t="shared" si="2"/>
        <v>182</v>
      </c>
      <c r="K78" s="83" t="s">
        <v>631</v>
      </c>
      <c r="L78" s="77" t="s">
        <v>323</v>
      </c>
    </row>
    <row r="79" spans="2:12" x14ac:dyDescent="0.35">
      <c r="B79" s="77" t="s">
        <v>202</v>
      </c>
      <c r="C79" s="316" t="s">
        <v>206</v>
      </c>
      <c r="D79" s="316" t="s">
        <v>1402</v>
      </c>
      <c r="F79" s="87" t="s">
        <v>201</v>
      </c>
      <c r="G79" s="107" t="s">
        <v>202</v>
      </c>
      <c r="I79" s="313" t="s">
        <v>630</v>
      </c>
      <c r="J79" s="77" t="str">
        <f t="shared" si="2"/>
        <v>19</v>
      </c>
      <c r="K79" s="83" t="s">
        <v>632</v>
      </c>
      <c r="L79" s="77" t="s">
        <v>324</v>
      </c>
    </row>
    <row r="80" spans="2:12" x14ac:dyDescent="0.35">
      <c r="B80" s="77" t="s">
        <v>205</v>
      </c>
      <c r="C80" s="316" t="s">
        <v>208</v>
      </c>
      <c r="D80" s="316" t="s">
        <v>1403</v>
      </c>
      <c r="F80" s="87" t="s">
        <v>204</v>
      </c>
      <c r="G80" s="107" t="s">
        <v>205</v>
      </c>
      <c r="I80" s="313" t="s">
        <v>1130</v>
      </c>
      <c r="J80" s="77" t="str">
        <f t="shared" si="2"/>
        <v>191</v>
      </c>
      <c r="K80" s="83" t="s">
        <v>633</v>
      </c>
      <c r="L80" s="77" t="s">
        <v>325</v>
      </c>
    </row>
    <row r="81" spans="2:12" x14ac:dyDescent="0.35">
      <c r="B81" s="77" t="s">
        <v>207</v>
      </c>
      <c r="C81" s="316" t="s">
        <v>210</v>
      </c>
      <c r="D81" s="316" t="s">
        <v>299</v>
      </c>
      <c r="F81" s="87" t="s">
        <v>206</v>
      </c>
      <c r="G81" s="107" t="s">
        <v>207</v>
      </c>
      <c r="I81" s="313" t="s">
        <v>632</v>
      </c>
      <c r="J81" s="77" t="str">
        <f t="shared" si="2"/>
        <v>192</v>
      </c>
      <c r="K81" s="83" t="s">
        <v>634</v>
      </c>
      <c r="L81" s="77" t="s">
        <v>326</v>
      </c>
    </row>
    <row r="82" spans="2:12" x14ac:dyDescent="0.35">
      <c r="B82" s="77" t="s">
        <v>209</v>
      </c>
      <c r="C82" s="316" t="s">
        <v>1326</v>
      </c>
      <c r="D82" s="316" t="s">
        <v>1404</v>
      </c>
      <c r="F82" s="87" t="s">
        <v>208</v>
      </c>
      <c r="G82" s="107" t="s">
        <v>209</v>
      </c>
      <c r="I82" s="313" t="s">
        <v>633</v>
      </c>
      <c r="J82" s="77" t="str">
        <f t="shared" si="2"/>
        <v>20</v>
      </c>
      <c r="K82" s="83" t="s">
        <v>635</v>
      </c>
      <c r="L82" s="77" t="s">
        <v>327</v>
      </c>
    </row>
    <row r="83" spans="2:12" x14ac:dyDescent="0.35">
      <c r="B83" s="77" t="s">
        <v>211</v>
      </c>
      <c r="C83" s="316" t="s">
        <v>1327</v>
      </c>
      <c r="D83" s="316" t="s">
        <v>1405</v>
      </c>
      <c r="F83" s="87" t="s">
        <v>210</v>
      </c>
      <c r="G83" s="107" t="s">
        <v>211</v>
      </c>
      <c r="I83" s="313" t="s">
        <v>1131</v>
      </c>
      <c r="J83" s="77" t="str">
        <f t="shared" si="2"/>
        <v>201</v>
      </c>
      <c r="K83" s="83" t="s">
        <v>636</v>
      </c>
      <c r="L83" s="77" t="s">
        <v>328</v>
      </c>
    </row>
    <row r="84" spans="2:12" x14ac:dyDescent="0.35">
      <c r="B84" s="77" t="s">
        <v>213</v>
      </c>
      <c r="C84" s="316" t="s">
        <v>1328</v>
      </c>
      <c r="D84" s="316" t="s">
        <v>300</v>
      </c>
      <c r="F84" s="87" t="s">
        <v>212</v>
      </c>
      <c r="G84" s="107" t="s">
        <v>213</v>
      </c>
      <c r="I84" s="313" t="s">
        <v>635</v>
      </c>
      <c r="J84" s="77" t="str">
        <f t="shared" si="2"/>
        <v>202</v>
      </c>
      <c r="K84" s="83" t="s">
        <v>637</v>
      </c>
      <c r="L84" s="77" t="s">
        <v>329</v>
      </c>
    </row>
    <row r="85" spans="2:12" x14ac:dyDescent="0.35">
      <c r="B85" s="77" t="s">
        <v>215</v>
      </c>
      <c r="C85" s="316" t="s">
        <v>1329</v>
      </c>
      <c r="D85" s="316" t="s">
        <v>301</v>
      </c>
      <c r="F85" s="87" t="s">
        <v>214</v>
      </c>
      <c r="G85" s="107" t="s">
        <v>215</v>
      </c>
      <c r="I85" s="313" t="s">
        <v>636</v>
      </c>
      <c r="J85" s="77" t="str">
        <f t="shared" si="2"/>
        <v>203</v>
      </c>
      <c r="K85" s="83" t="s">
        <v>638</v>
      </c>
      <c r="L85" s="77" t="s">
        <v>330</v>
      </c>
    </row>
    <row r="86" spans="2:12" x14ac:dyDescent="0.35">
      <c r="B86" s="77" t="s">
        <v>217</v>
      </c>
      <c r="C86" s="316" t="s">
        <v>1330</v>
      </c>
      <c r="D86" s="316" t="s">
        <v>1406</v>
      </c>
      <c r="F86" s="87" t="s">
        <v>216</v>
      </c>
      <c r="G86" s="107" t="s">
        <v>217</v>
      </c>
      <c r="I86" s="313" t="s">
        <v>1132</v>
      </c>
      <c r="J86" s="77" t="str">
        <f t="shared" si="2"/>
        <v>204</v>
      </c>
      <c r="K86" s="83" t="s">
        <v>639</v>
      </c>
      <c r="L86" s="77" t="s">
        <v>331</v>
      </c>
    </row>
    <row r="87" spans="2:12" x14ac:dyDescent="0.35">
      <c r="B87" s="77" t="s">
        <v>219</v>
      </c>
      <c r="C87" s="316" t="s">
        <v>1331</v>
      </c>
      <c r="D87" s="316" t="s">
        <v>1407</v>
      </c>
      <c r="F87" s="87" t="s">
        <v>218</v>
      </c>
      <c r="G87" s="107" t="s">
        <v>219</v>
      </c>
      <c r="I87" s="313" t="s">
        <v>1133</v>
      </c>
      <c r="J87" s="77" t="str">
        <f t="shared" si="2"/>
        <v>205</v>
      </c>
      <c r="K87" s="83" t="s">
        <v>640</v>
      </c>
      <c r="L87" s="77" t="s">
        <v>332</v>
      </c>
    </row>
    <row r="88" spans="2:12" x14ac:dyDescent="0.35">
      <c r="B88" s="77" t="s">
        <v>221</v>
      </c>
      <c r="C88" s="316" t="s">
        <v>1332</v>
      </c>
      <c r="D88" s="316" t="s">
        <v>1408</v>
      </c>
      <c r="F88" s="87" t="s">
        <v>220</v>
      </c>
      <c r="G88" s="107" t="s">
        <v>221</v>
      </c>
      <c r="I88" s="313" t="s">
        <v>1134</v>
      </c>
      <c r="J88" s="77" t="str">
        <f t="shared" si="2"/>
        <v>206</v>
      </c>
      <c r="K88" s="83" t="s">
        <v>641</v>
      </c>
      <c r="L88" s="77" t="s">
        <v>333</v>
      </c>
    </row>
    <row r="89" spans="2:12" x14ac:dyDescent="0.35">
      <c r="B89" s="77" t="s">
        <v>228</v>
      </c>
      <c r="C89" s="316" t="s">
        <v>227</v>
      </c>
      <c r="D89" s="316" t="s">
        <v>1409</v>
      </c>
      <c r="F89" s="87" t="s">
        <v>227</v>
      </c>
      <c r="G89" s="107" t="s">
        <v>228</v>
      </c>
      <c r="I89" s="313" t="s">
        <v>640</v>
      </c>
      <c r="J89" s="77" t="str">
        <f t="shared" si="2"/>
        <v>21</v>
      </c>
      <c r="K89" s="83" t="s">
        <v>642</v>
      </c>
      <c r="L89" s="77" t="s">
        <v>129</v>
      </c>
    </row>
    <row r="90" spans="2:12" x14ac:dyDescent="0.35">
      <c r="B90" s="77" t="s">
        <v>230</v>
      </c>
      <c r="C90" s="316" t="s">
        <v>231</v>
      </c>
      <c r="D90" s="316" t="s">
        <v>1410</v>
      </c>
      <c r="F90" s="87" t="s">
        <v>229</v>
      </c>
      <c r="G90" s="107" t="s">
        <v>230</v>
      </c>
      <c r="I90" s="313" t="s">
        <v>641</v>
      </c>
      <c r="J90" s="77" t="str">
        <f t="shared" si="2"/>
        <v>211</v>
      </c>
      <c r="K90" s="83" t="s">
        <v>643</v>
      </c>
      <c r="L90" s="77" t="s">
        <v>131</v>
      </c>
    </row>
    <row r="91" spans="2:12" x14ac:dyDescent="0.35">
      <c r="B91" s="77" t="s">
        <v>232</v>
      </c>
      <c r="C91" s="316" t="s">
        <v>1333</v>
      </c>
      <c r="D91" s="316" t="s">
        <v>1411</v>
      </c>
      <c r="F91" s="87" t="s">
        <v>231</v>
      </c>
      <c r="G91" s="107" t="s">
        <v>232</v>
      </c>
      <c r="I91" s="313" t="s">
        <v>642</v>
      </c>
      <c r="J91" s="77" t="str">
        <f t="shared" si="2"/>
        <v>212</v>
      </c>
      <c r="K91" s="83" t="s">
        <v>644</v>
      </c>
      <c r="L91" s="77" t="s">
        <v>334</v>
      </c>
    </row>
    <row r="92" spans="2:12" x14ac:dyDescent="0.35">
      <c r="B92" s="77" t="s">
        <v>233</v>
      </c>
      <c r="C92" s="316" t="s">
        <v>1334</v>
      </c>
      <c r="D92" s="316" t="s">
        <v>1412</v>
      </c>
      <c r="F92" s="87" t="s">
        <v>227</v>
      </c>
      <c r="G92" s="107" t="s">
        <v>233</v>
      </c>
      <c r="I92" s="313" t="s">
        <v>643</v>
      </c>
      <c r="J92" s="77" t="str">
        <f t="shared" si="2"/>
        <v>22</v>
      </c>
      <c r="K92" s="83" t="s">
        <v>645</v>
      </c>
      <c r="L92" s="77" t="s">
        <v>141</v>
      </c>
    </row>
    <row r="93" spans="2:12" x14ac:dyDescent="0.35">
      <c r="B93" s="77" t="s">
        <v>235</v>
      </c>
      <c r="C93" s="316" t="s">
        <v>1335</v>
      </c>
      <c r="D93" s="316" t="s">
        <v>1413</v>
      </c>
      <c r="F93" s="87" t="s">
        <v>234</v>
      </c>
      <c r="G93" s="107" t="s">
        <v>235</v>
      </c>
      <c r="I93" s="313" t="s">
        <v>1135</v>
      </c>
      <c r="J93" s="77" t="str">
        <f t="shared" si="2"/>
        <v>221</v>
      </c>
      <c r="K93" s="83" t="s">
        <v>646</v>
      </c>
      <c r="L93" s="77" t="s">
        <v>143</v>
      </c>
    </row>
    <row r="94" spans="2:12" x14ac:dyDescent="0.35">
      <c r="B94" s="77" t="s">
        <v>237</v>
      </c>
      <c r="C94" s="316" t="s">
        <v>1336</v>
      </c>
      <c r="D94" s="316" t="s">
        <v>50</v>
      </c>
      <c r="F94" s="87" t="s">
        <v>236</v>
      </c>
      <c r="G94" s="107" t="s">
        <v>237</v>
      </c>
      <c r="I94" s="313" t="s">
        <v>645</v>
      </c>
      <c r="J94" s="77" t="str">
        <f t="shared" si="2"/>
        <v>222</v>
      </c>
      <c r="K94" s="83" t="s">
        <v>647</v>
      </c>
      <c r="L94" s="77" t="s">
        <v>145</v>
      </c>
    </row>
    <row r="95" spans="2:12" x14ac:dyDescent="0.35">
      <c r="B95" s="77" t="s">
        <v>239</v>
      </c>
      <c r="C95" s="316" t="s">
        <v>1337</v>
      </c>
      <c r="D95" s="316" t="s">
        <v>303</v>
      </c>
      <c r="F95" s="87" t="s">
        <v>238</v>
      </c>
      <c r="G95" s="107" t="s">
        <v>239</v>
      </c>
      <c r="I95" s="313" t="s">
        <v>646</v>
      </c>
      <c r="J95" s="77" t="str">
        <f t="shared" si="2"/>
        <v>23</v>
      </c>
      <c r="K95" s="83" t="s">
        <v>648</v>
      </c>
      <c r="L95" s="77" t="s">
        <v>151</v>
      </c>
    </row>
    <row r="96" spans="2:12" x14ac:dyDescent="0.35">
      <c r="B96" s="77" t="s">
        <v>241</v>
      </c>
      <c r="C96" s="316" t="s">
        <v>1338</v>
      </c>
      <c r="D96" s="316" t="s">
        <v>1414</v>
      </c>
      <c r="F96" s="87" t="s">
        <v>240</v>
      </c>
      <c r="G96" s="107" t="s">
        <v>241</v>
      </c>
      <c r="I96" s="313" t="s">
        <v>647</v>
      </c>
      <c r="J96" s="77" t="str">
        <f t="shared" si="2"/>
        <v>231</v>
      </c>
      <c r="K96" s="83" t="s">
        <v>649</v>
      </c>
      <c r="L96" s="77" t="s">
        <v>153</v>
      </c>
    </row>
    <row r="97" spans="2:12" x14ac:dyDescent="0.35">
      <c r="B97" s="77" t="s">
        <v>243</v>
      </c>
      <c r="C97" s="316" t="s">
        <v>1339</v>
      </c>
      <c r="D97" s="316" t="s">
        <v>1415</v>
      </c>
      <c r="F97" s="87" t="s">
        <v>242</v>
      </c>
      <c r="G97" s="107" t="s">
        <v>243</v>
      </c>
      <c r="I97" s="313" t="s">
        <v>648</v>
      </c>
      <c r="J97" s="77" t="str">
        <f t="shared" si="2"/>
        <v>232</v>
      </c>
      <c r="K97" s="83" t="s">
        <v>650</v>
      </c>
      <c r="L97" s="77" t="s">
        <v>335</v>
      </c>
    </row>
    <row r="98" spans="2:12" x14ac:dyDescent="0.35">
      <c r="B98" s="77" t="s">
        <v>245</v>
      </c>
      <c r="C98" s="316" t="s">
        <v>1340</v>
      </c>
      <c r="D98" s="316" t="s">
        <v>311</v>
      </c>
      <c r="F98" s="87" t="s">
        <v>244</v>
      </c>
      <c r="G98" s="107" t="s">
        <v>245</v>
      </c>
      <c r="I98" s="313" t="s">
        <v>649</v>
      </c>
      <c r="J98" s="77" t="str">
        <f t="shared" si="2"/>
        <v>233</v>
      </c>
      <c r="K98" s="83" t="s">
        <v>651</v>
      </c>
      <c r="L98" s="77" t="s">
        <v>336</v>
      </c>
    </row>
    <row r="99" spans="2:12" x14ac:dyDescent="0.35">
      <c r="B99" s="77" t="s">
        <v>247</v>
      </c>
      <c r="C99" s="316" t="s">
        <v>1341</v>
      </c>
      <c r="D99" s="316" t="s">
        <v>1416</v>
      </c>
      <c r="F99" s="87" t="s">
        <v>246</v>
      </c>
      <c r="G99" s="107" t="s">
        <v>247</v>
      </c>
      <c r="I99" s="313" t="s">
        <v>650</v>
      </c>
      <c r="J99" s="77" t="str">
        <f t="shared" si="2"/>
        <v>234</v>
      </c>
      <c r="K99" s="83" t="s">
        <v>652</v>
      </c>
      <c r="L99" s="77" t="s">
        <v>337</v>
      </c>
    </row>
    <row r="100" spans="2:12" x14ac:dyDescent="0.35">
      <c r="B100" s="77" t="s">
        <v>249</v>
      </c>
      <c r="C100" s="316" t="s">
        <v>1342</v>
      </c>
      <c r="D100" s="316" t="s">
        <v>1417</v>
      </c>
      <c r="F100" s="87" t="s">
        <v>248</v>
      </c>
      <c r="G100" s="107" t="s">
        <v>249</v>
      </c>
      <c r="I100" s="313" t="s">
        <v>651</v>
      </c>
      <c r="J100" s="77" t="str">
        <f t="shared" si="2"/>
        <v>235</v>
      </c>
      <c r="K100" s="83" t="s">
        <v>653</v>
      </c>
      <c r="L100" s="77" t="s">
        <v>338</v>
      </c>
    </row>
    <row r="101" spans="2:12" x14ac:dyDescent="0.35">
      <c r="B101" s="77" t="s">
        <v>251</v>
      </c>
      <c r="C101" s="316" t="s">
        <v>220</v>
      </c>
      <c r="D101" s="316" t="s">
        <v>51</v>
      </c>
      <c r="F101" s="87" t="s">
        <v>250</v>
      </c>
      <c r="G101" s="107" t="s">
        <v>251</v>
      </c>
      <c r="I101" s="313" t="s">
        <v>652</v>
      </c>
      <c r="J101" s="77" t="str">
        <f t="shared" si="2"/>
        <v>236</v>
      </c>
      <c r="K101" s="83" t="s">
        <v>654</v>
      </c>
      <c r="L101" s="77" t="s">
        <v>339</v>
      </c>
    </row>
    <row r="102" spans="2:12" x14ac:dyDescent="0.35">
      <c r="B102" s="77" t="s">
        <v>253</v>
      </c>
      <c r="C102" s="316" t="s">
        <v>1343</v>
      </c>
      <c r="D102" s="316" t="s">
        <v>89</v>
      </c>
      <c r="F102" s="87" t="s">
        <v>252</v>
      </c>
      <c r="G102" s="107" t="s">
        <v>253</v>
      </c>
      <c r="I102" s="313" t="s">
        <v>653</v>
      </c>
      <c r="J102" s="77" t="str">
        <f t="shared" si="2"/>
        <v>237</v>
      </c>
      <c r="K102" s="83" t="s">
        <v>655</v>
      </c>
      <c r="L102" s="77" t="s">
        <v>340</v>
      </c>
    </row>
    <row r="103" spans="2:12" x14ac:dyDescent="0.35">
      <c r="B103" s="77" t="s">
        <v>255</v>
      </c>
      <c r="C103" s="316" t="s">
        <v>1344</v>
      </c>
      <c r="D103" s="316" t="s">
        <v>91</v>
      </c>
      <c r="F103" s="87" t="s">
        <v>254</v>
      </c>
      <c r="G103" s="107" t="s">
        <v>255</v>
      </c>
      <c r="I103" s="313" t="s">
        <v>654</v>
      </c>
      <c r="J103" s="77" t="str">
        <f t="shared" si="2"/>
        <v>239</v>
      </c>
      <c r="K103" s="83" t="s">
        <v>656</v>
      </c>
      <c r="L103" s="77" t="s">
        <v>155</v>
      </c>
    </row>
    <row r="104" spans="2:12" x14ac:dyDescent="0.35">
      <c r="B104" s="77" t="s">
        <v>257</v>
      </c>
      <c r="C104" s="316" t="s">
        <v>1345</v>
      </c>
      <c r="D104" s="316" t="s">
        <v>1418</v>
      </c>
      <c r="F104" s="87" t="s">
        <v>256</v>
      </c>
      <c r="G104" s="107" t="s">
        <v>257</v>
      </c>
      <c r="I104" s="313" t="s">
        <v>655</v>
      </c>
      <c r="J104" s="77" t="str">
        <f t="shared" si="2"/>
        <v>24</v>
      </c>
      <c r="K104" s="83" t="s">
        <v>657</v>
      </c>
      <c r="L104" s="77" t="s">
        <v>157</v>
      </c>
    </row>
    <row r="105" spans="2:12" x14ac:dyDescent="0.35">
      <c r="B105" s="77" t="s">
        <v>259</v>
      </c>
      <c r="C105" s="316" t="s">
        <v>234</v>
      </c>
      <c r="D105" s="316" t="s">
        <v>52</v>
      </c>
      <c r="F105" s="87" t="s">
        <v>258</v>
      </c>
      <c r="G105" s="107" t="s">
        <v>259</v>
      </c>
      <c r="I105" s="313" t="s">
        <v>1136</v>
      </c>
      <c r="J105" s="77" t="str">
        <f t="shared" si="2"/>
        <v>241</v>
      </c>
      <c r="K105" s="83" t="s">
        <v>658</v>
      </c>
      <c r="L105" s="77" t="s">
        <v>158</v>
      </c>
    </row>
    <row r="106" spans="2:12" x14ac:dyDescent="0.35">
      <c r="B106" s="77" t="s">
        <v>261</v>
      </c>
      <c r="C106" s="316" t="s">
        <v>1346</v>
      </c>
      <c r="D106" s="316" t="s">
        <v>1419</v>
      </c>
      <c r="F106" s="87" t="s">
        <v>260</v>
      </c>
      <c r="G106" s="107" t="s">
        <v>261</v>
      </c>
      <c r="I106" s="313" t="s">
        <v>657</v>
      </c>
      <c r="J106" s="77" t="str">
        <f t="shared" si="2"/>
        <v>242</v>
      </c>
      <c r="K106" s="83" t="s">
        <v>659</v>
      </c>
      <c r="L106" s="77" t="s">
        <v>341</v>
      </c>
    </row>
    <row r="107" spans="2:12" x14ac:dyDescent="0.35">
      <c r="B107" s="77" t="s">
        <v>263</v>
      </c>
      <c r="C107" s="316" t="s">
        <v>1347</v>
      </c>
      <c r="D107" s="316" t="s">
        <v>1420</v>
      </c>
      <c r="F107" s="87" t="s">
        <v>262</v>
      </c>
      <c r="G107" s="107" t="s">
        <v>263</v>
      </c>
      <c r="I107" s="313" t="s">
        <v>658</v>
      </c>
      <c r="J107" s="77" t="str">
        <f t="shared" si="2"/>
        <v>243</v>
      </c>
      <c r="K107" s="83" t="s">
        <v>660</v>
      </c>
      <c r="L107" s="77" t="s">
        <v>342</v>
      </c>
    </row>
    <row r="108" spans="2:12" x14ac:dyDescent="0.35">
      <c r="B108" s="77" t="s">
        <v>265</v>
      </c>
      <c r="C108" s="316" t="s">
        <v>1348</v>
      </c>
      <c r="D108" s="316" t="s">
        <v>1421</v>
      </c>
      <c r="F108" s="87" t="s">
        <v>264</v>
      </c>
      <c r="G108" s="107" t="s">
        <v>265</v>
      </c>
      <c r="I108" s="313" t="s">
        <v>659</v>
      </c>
      <c r="J108" s="77" t="str">
        <f t="shared" si="2"/>
        <v>244</v>
      </c>
      <c r="K108" s="83" t="s">
        <v>661</v>
      </c>
      <c r="L108" s="77" t="s">
        <v>343</v>
      </c>
    </row>
    <row r="109" spans="2:12" x14ac:dyDescent="0.35">
      <c r="B109" s="77" t="s">
        <v>267</v>
      </c>
      <c r="C109" s="316" t="s">
        <v>1349</v>
      </c>
      <c r="D109" s="316" t="s">
        <v>1422</v>
      </c>
      <c r="F109" s="87" t="s">
        <v>266</v>
      </c>
      <c r="G109" s="107" t="s">
        <v>267</v>
      </c>
      <c r="I109" s="313" t="s">
        <v>660</v>
      </c>
      <c r="J109" s="77" t="str">
        <f t="shared" si="2"/>
        <v>245</v>
      </c>
      <c r="K109" s="83" t="s">
        <v>662</v>
      </c>
      <c r="L109" s="77" t="s">
        <v>344</v>
      </c>
    </row>
    <row r="110" spans="2:12" x14ac:dyDescent="0.35">
      <c r="B110" s="77" t="s">
        <v>269</v>
      </c>
      <c r="C110" s="316" t="s">
        <v>1350</v>
      </c>
      <c r="D110" s="316" t="s">
        <v>1423</v>
      </c>
      <c r="F110" s="87" t="s">
        <v>268</v>
      </c>
      <c r="G110" s="107" t="s">
        <v>269</v>
      </c>
      <c r="I110" s="313" t="s">
        <v>661</v>
      </c>
      <c r="J110" s="77" t="str">
        <f t="shared" si="2"/>
        <v>25</v>
      </c>
      <c r="K110" s="83" t="s">
        <v>663</v>
      </c>
      <c r="L110" s="77" t="s">
        <v>345</v>
      </c>
    </row>
    <row r="111" spans="2:12" x14ac:dyDescent="0.35">
      <c r="B111" s="77" t="s">
        <v>271</v>
      </c>
      <c r="C111" s="316" t="s">
        <v>1351</v>
      </c>
      <c r="D111" s="316" t="s">
        <v>1424</v>
      </c>
      <c r="F111" s="87" t="s">
        <v>270</v>
      </c>
      <c r="G111" s="107" t="s">
        <v>271</v>
      </c>
      <c r="I111" s="313" t="s">
        <v>662</v>
      </c>
      <c r="J111" s="77" t="str">
        <f t="shared" si="2"/>
        <v>251</v>
      </c>
      <c r="K111" s="83" t="s">
        <v>664</v>
      </c>
      <c r="L111" s="77" t="s">
        <v>346</v>
      </c>
    </row>
    <row r="112" spans="2:12" x14ac:dyDescent="0.35">
      <c r="B112" s="77" t="s">
        <v>272</v>
      </c>
      <c r="C112" s="316" t="s">
        <v>1352</v>
      </c>
      <c r="D112" s="316" t="s">
        <v>53</v>
      </c>
      <c r="F112" s="87" t="s">
        <v>270</v>
      </c>
      <c r="G112" s="107" t="s">
        <v>272</v>
      </c>
      <c r="I112" s="313" t="s">
        <v>1137</v>
      </c>
      <c r="J112" s="77" t="str">
        <f t="shared" si="2"/>
        <v>252</v>
      </c>
      <c r="K112" s="83" t="s">
        <v>665</v>
      </c>
      <c r="L112" s="77" t="s">
        <v>347</v>
      </c>
    </row>
    <row r="113" spans="2:12" x14ac:dyDescent="0.35">
      <c r="B113" s="77" t="s">
        <v>274</v>
      </c>
      <c r="C113" s="316" t="s">
        <v>244</v>
      </c>
      <c r="D113" s="316" t="s">
        <v>1425</v>
      </c>
      <c r="F113" s="87" t="s">
        <v>273</v>
      </c>
      <c r="G113" s="107" t="s">
        <v>274</v>
      </c>
      <c r="I113" s="313" t="s">
        <v>664</v>
      </c>
      <c r="J113" s="77" t="str">
        <f t="shared" si="2"/>
        <v>253</v>
      </c>
      <c r="K113" s="83" t="s">
        <v>666</v>
      </c>
      <c r="L113" s="77" t="s">
        <v>348</v>
      </c>
    </row>
    <row r="114" spans="2:12" x14ac:dyDescent="0.35">
      <c r="B114" s="77" t="s">
        <v>276</v>
      </c>
      <c r="C114" s="316" t="s">
        <v>246</v>
      </c>
      <c r="D114" s="316" t="s">
        <v>1426</v>
      </c>
      <c r="F114" s="87" t="s">
        <v>275</v>
      </c>
      <c r="G114" s="107" t="s">
        <v>276</v>
      </c>
      <c r="I114" s="313" t="s">
        <v>1138</v>
      </c>
      <c r="J114" s="77" t="str">
        <f t="shared" si="2"/>
        <v>254</v>
      </c>
      <c r="K114" s="83" t="s">
        <v>667</v>
      </c>
      <c r="L114" s="77" t="s">
        <v>349</v>
      </c>
    </row>
    <row r="115" spans="2:12" x14ac:dyDescent="0.35">
      <c r="B115" s="77" t="s">
        <v>278</v>
      </c>
      <c r="C115" s="316" t="s">
        <v>1353</v>
      </c>
      <c r="D115" s="316" t="s">
        <v>1427</v>
      </c>
      <c r="F115" s="88" t="s">
        <v>277</v>
      </c>
      <c r="G115" s="108" t="s">
        <v>278</v>
      </c>
      <c r="I115" s="313" t="s">
        <v>1139</v>
      </c>
      <c r="J115" s="77" t="str">
        <f t="shared" si="2"/>
        <v>255</v>
      </c>
      <c r="K115" s="83" t="s">
        <v>668</v>
      </c>
      <c r="L115" s="77" t="s">
        <v>350</v>
      </c>
    </row>
    <row r="116" spans="2:12" x14ac:dyDescent="0.35">
      <c r="C116" s="316" t="s">
        <v>1354</v>
      </c>
      <c r="D116" s="316" t="s">
        <v>109</v>
      </c>
      <c r="I116" s="313" t="s">
        <v>1140</v>
      </c>
      <c r="J116" s="77" t="str">
        <f t="shared" si="2"/>
        <v>256</v>
      </c>
      <c r="K116" s="83" t="s">
        <v>669</v>
      </c>
      <c r="L116" s="77" t="s">
        <v>351</v>
      </c>
    </row>
    <row r="117" spans="2:12" x14ac:dyDescent="0.35">
      <c r="C117" s="316" t="s">
        <v>250</v>
      </c>
      <c r="D117" s="316" t="s">
        <v>110</v>
      </c>
      <c r="I117" s="313" t="s">
        <v>1141</v>
      </c>
      <c r="J117" s="77" t="str">
        <f t="shared" si="2"/>
        <v>257</v>
      </c>
      <c r="K117" s="83" t="s">
        <v>670</v>
      </c>
      <c r="L117" s="77" t="s">
        <v>352</v>
      </c>
    </row>
    <row r="118" spans="2:12" x14ac:dyDescent="0.35">
      <c r="C118" s="316" t="s">
        <v>256</v>
      </c>
      <c r="D118" s="316" t="s">
        <v>1428</v>
      </c>
      <c r="I118" s="313" t="s">
        <v>1142</v>
      </c>
      <c r="J118" s="77" t="str">
        <f t="shared" si="2"/>
        <v>259</v>
      </c>
      <c r="K118" s="83" t="s">
        <v>671</v>
      </c>
      <c r="L118" s="77" t="s">
        <v>353</v>
      </c>
    </row>
    <row r="119" spans="2:12" x14ac:dyDescent="0.35">
      <c r="C119" s="316" t="s">
        <v>266</v>
      </c>
      <c r="D119" s="316" t="s">
        <v>324</v>
      </c>
      <c r="I119" s="313" t="s">
        <v>671</v>
      </c>
      <c r="J119" s="77" t="str">
        <f t="shared" si="2"/>
        <v>26</v>
      </c>
      <c r="K119" s="83" t="s">
        <v>672</v>
      </c>
      <c r="L119" s="77" t="s">
        <v>354</v>
      </c>
    </row>
    <row r="120" spans="2:12" x14ac:dyDescent="0.35">
      <c r="C120" s="316" t="s">
        <v>268</v>
      </c>
      <c r="D120" s="316" t="s">
        <v>1429</v>
      </c>
      <c r="I120" s="313" t="s">
        <v>672</v>
      </c>
      <c r="J120" s="77" t="str">
        <f t="shared" si="2"/>
        <v>261</v>
      </c>
      <c r="K120" s="83" t="s">
        <v>673</v>
      </c>
      <c r="L120" s="77" t="s">
        <v>355</v>
      </c>
    </row>
    <row r="121" spans="2:12" x14ac:dyDescent="0.35">
      <c r="C121" s="316" t="s">
        <v>270</v>
      </c>
      <c r="D121" s="316" t="s">
        <v>1430</v>
      </c>
      <c r="I121" s="313" t="s">
        <v>673</v>
      </c>
      <c r="J121" s="77" t="str">
        <f t="shared" si="2"/>
        <v>262</v>
      </c>
      <c r="K121" s="83" t="s">
        <v>674</v>
      </c>
      <c r="L121" s="77" t="s">
        <v>356</v>
      </c>
    </row>
    <row r="122" spans="2:12" x14ac:dyDescent="0.35">
      <c r="C122" s="316" t="s">
        <v>1355</v>
      </c>
      <c r="D122" s="316" t="s">
        <v>1431</v>
      </c>
      <c r="I122" s="313" t="s">
        <v>674</v>
      </c>
      <c r="J122" s="77" t="str">
        <f t="shared" si="2"/>
        <v>263</v>
      </c>
      <c r="K122" s="83" t="s">
        <v>675</v>
      </c>
      <c r="L122" s="77" t="s">
        <v>357</v>
      </c>
    </row>
    <row r="123" spans="2:12" x14ac:dyDescent="0.35">
      <c r="C123" s="316" t="s">
        <v>277</v>
      </c>
      <c r="D123" s="316" t="s">
        <v>1432</v>
      </c>
      <c r="I123" s="313" t="s">
        <v>675</v>
      </c>
      <c r="J123" s="77" t="str">
        <f t="shared" si="2"/>
        <v>264</v>
      </c>
      <c r="K123" s="83" t="s">
        <v>676</v>
      </c>
      <c r="L123" s="77" t="s">
        <v>358</v>
      </c>
    </row>
    <row r="124" spans="2:12" x14ac:dyDescent="0.35">
      <c r="I124" s="313" t="s">
        <v>676</v>
      </c>
      <c r="J124" s="77" t="str">
        <f t="shared" si="2"/>
        <v>265</v>
      </c>
      <c r="K124" s="83" t="s">
        <v>677</v>
      </c>
      <c r="L124" s="77" t="s">
        <v>359</v>
      </c>
    </row>
    <row r="125" spans="2:12" x14ac:dyDescent="0.35">
      <c r="I125" s="313" t="s">
        <v>1143</v>
      </c>
      <c r="J125" s="77" t="str">
        <f t="shared" si="2"/>
        <v>266</v>
      </c>
      <c r="K125" s="83" t="s">
        <v>678</v>
      </c>
      <c r="L125" s="77" t="s">
        <v>360</v>
      </c>
    </row>
    <row r="126" spans="2:12" x14ac:dyDescent="0.35">
      <c r="I126" s="313" t="s">
        <v>678</v>
      </c>
      <c r="J126" s="77" t="str">
        <f t="shared" si="2"/>
        <v>267</v>
      </c>
      <c r="K126" s="83" t="s">
        <v>679</v>
      </c>
      <c r="L126" s="77" t="s">
        <v>361</v>
      </c>
    </row>
    <row r="127" spans="2:12" x14ac:dyDescent="0.35">
      <c r="I127" s="313" t="s">
        <v>1144</v>
      </c>
      <c r="J127" s="77" t="str">
        <f t="shared" si="2"/>
        <v>268</v>
      </c>
      <c r="K127" s="83" t="s">
        <v>680</v>
      </c>
      <c r="L127" s="77" t="s">
        <v>362</v>
      </c>
    </row>
    <row r="128" spans="2:12" x14ac:dyDescent="0.35">
      <c r="I128" s="313" t="s">
        <v>681</v>
      </c>
      <c r="J128" s="77" t="str">
        <f t="shared" si="2"/>
        <v>27</v>
      </c>
      <c r="K128" s="83" t="s">
        <v>681</v>
      </c>
      <c r="L128" s="77" t="s">
        <v>363</v>
      </c>
    </row>
    <row r="129" spans="9:12" x14ac:dyDescent="0.35">
      <c r="I129" s="313" t="s">
        <v>682</v>
      </c>
      <c r="J129" s="77" t="str">
        <f t="shared" si="2"/>
        <v>271</v>
      </c>
      <c r="K129" s="83" t="s">
        <v>682</v>
      </c>
      <c r="L129" s="77" t="s">
        <v>364</v>
      </c>
    </row>
    <row r="130" spans="9:12" x14ac:dyDescent="0.35">
      <c r="I130" s="313" t="s">
        <v>683</v>
      </c>
      <c r="J130" s="77" t="str">
        <f t="shared" si="2"/>
        <v>272</v>
      </c>
      <c r="K130" s="83" t="s">
        <v>683</v>
      </c>
      <c r="L130" s="77" t="s">
        <v>365</v>
      </c>
    </row>
    <row r="131" spans="9:12" x14ac:dyDescent="0.35">
      <c r="I131" s="313" t="s">
        <v>684</v>
      </c>
      <c r="J131" s="77" t="str">
        <f t="shared" si="2"/>
        <v>273</v>
      </c>
      <c r="K131" s="83" t="s">
        <v>684</v>
      </c>
      <c r="L131" s="77" t="s">
        <v>366</v>
      </c>
    </row>
    <row r="132" spans="9:12" x14ac:dyDescent="0.35">
      <c r="I132" s="313" t="s">
        <v>1145</v>
      </c>
      <c r="J132" s="77" t="str">
        <f t="shared" si="2"/>
        <v>274</v>
      </c>
      <c r="K132" s="83" t="s">
        <v>685</v>
      </c>
      <c r="L132" s="77" t="s">
        <v>367</v>
      </c>
    </row>
    <row r="133" spans="9:12" x14ac:dyDescent="0.35">
      <c r="I133" s="313" t="s">
        <v>686</v>
      </c>
      <c r="J133" s="77" t="str">
        <f t="shared" si="2"/>
        <v>275</v>
      </c>
      <c r="K133" s="83" t="s">
        <v>686</v>
      </c>
      <c r="L133" s="77" t="s">
        <v>368</v>
      </c>
    </row>
    <row r="134" spans="9:12" x14ac:dyDescent="0.35">
      <c r="I134" s="313" t="s">
        <v>687</v>
      </c>
      <c r="J134" s="77" t="str">
        <f t="shared" si="2"/>
        <v>279</v>
      </c>
      <c r="K134" s="83" t="s">
        <v>687</v>
      </c>
      <c r="L134" s="77" t="s">
        <v>369</v>
      </c>
    </row>
    <row r="135" spans="9:12" x14ac:dyDescent="0.35">
      <c r="I135" s="313" t="s">
        <v>1146</v>
      </c>
      <c r="J135" s="77" t="str">
        <f t="shared" si="2"/>
        <v>28</v>
      </c>
      <c r="K135" s="83" t="s">
        <v>688</v>
      </c>
      <c r="L135" s="77" t="s">
        <v>370</v>
      </c>
    </row>
    <row r="136" spans="9:12" x14ac:dyDescent="0.35">
      <c r="I136" s="313" t="s">
        <v>689</v>
      </c>
      <c r="J136" s="77" t="str">
        <f t="shared" si="2"/>
        <v>281</v>
      </c>
      <c r="K136" s="83" t="s">
        <v>689</v>
      </c>
      <c r="L136" s="77" t="s">
        <v>371</v>
      </c>
    </row>
    <row r="137" spans="9:12" x14ac:dyDescent="0.35">
      <c r="I137" s="313" t="s">
        <v>690</v>
      </c>
      <c r="J137" s="77" t="str">
        <f t="shared" si="2"/>
        <v>282</v>
      </c>
      <c r="K137" s="83" t="s">
        <v>690</v>
      </c>
      <c r="L137" s="77" t="s">
        <v>372</v>
      </c>
    </row>
    <row r="138" spans="9:12" x14ac:dyDescent="0.35">
      <c r="I138" s="313" t="s">
        <v>691</v>
      </c>
      <c r="J138" s="77" t="str">
        <f t="shared" si="2"/>
        <v>283</v>
      </c>
      <c r="K138" s="83" t="s">
        <v>691</v>
      </c>
      <c r="L138" s="77" t="s">
        <v>373</v>
      </c>
    </row>
    <row r="139" spans="9:12" x14ac:dyDescent="0.35">
      <c r="I139" s="313" t="s">
        <v>692</v>
      </c>
      <c r="J139" s="77" t="str">
        <f t="shared" si="2"/>
        <v>284</v>
      </c>
      <c r="K139" s="83" t="s">
        <v>692</v>
      </c>
      <c r="L139" s="77" t="s">
        <v>374</v>
      </c>
    </row>
    <row r="140" spans="9:12" x14ac:dyDescent="0.35">
      <c r="I140" s="313" t="s">
        <v>693</v>
      </c>
      <c r="J140" s="77" t="str">
        <f t="shared" si="2"/>
        <v>289</v>
      </c>
      <c r="K140" s="83" t="s">
        <v>693</v>
      </c>
      <c r="L140" s="77" t="s">
        <v>375</v>
      </c>
    </row>
    <row r="141" spans="9:12" x14ac:dyDescent="0.35">
      <c r="I141" s="313" t="s">
        <v>694</v>
      </c>
      <c r="J141" s="77" t="str">
        <f t="shared" ref="J141:J204" si="3">L141</f>
        <v>29</v>
      </c>
      <c r="K141" s="83" t="s">
        <v>694</v>
      </c>
      <c r="L141" s="77" t="s">
        <v>376</v>
      </c>
    </row>
    <row r="142" spans="9:12" x14ac:dyDescent="0.35">
      <c r="I142" s="313" t="s">
        <v>695</v>
      </c>
      <c r="J142" s="77" t="str">
        <f t="shared" si="3"/>
        <v>291</v>
      </c>
      <c r="K142" s="83" t="s">
        <v>695</v>
      </c>
      <c r="L142" s="77" t="s">
        <v>377</v>
      </c>
    </row>
    <row r="143" spans="9:12" x14ac:dyDescent="0.35">
      <c r="I143" s="313" t="s">
        <v>1147</v>
      </c>
      <c r="J143" s="77" t="str">
        <f t="shared" si="3"/>
        <v>292</v>
      </c>
      <c r="K143" s="83" t="s">
        <v>696</v>
      </c>
      <c r="L143" s="77" t="s">
        <v>378</v>
      </c>
    </row>
    <row r="144" spans="9:12" x14ac:dyDescent="0.35">
      <c r="I144" s="313" t="s">
        <v>1148</v>
      </c>
      <c r="J144" s="77" t="str">
        <f t="shared" si="3"/>
        <v>293</v>
      </c>
      <c r="K144" s="83" t="s">
        <v>697</v>
      </c>
      <c r="L144" s="77" t="s">
        <v>379</v>
      </c>
    </row>
    <row r="145" spans="9:12" x14ac:dyDescent="0.35">
      <c r="I145" s="313" t="s">
        <v>698</v>
      </c>
      <c r="J145" s="77" t="str">
        <f t="shared" si="3"/>
        <v>30</v>
      </c>
      <c r="K145" s="83" t="s">
        <v>698</v>
      </c>
      <c r="L145" s="77" t="s">
        <v>380</v>
      </c>
    </row>
    <row r="146" spans="9:12" x14ac:dyDescent="0.35">
      <c r="I146" s="313" t="s">
        <v>699</v>
      </c>
      <c r="J146" s="77" t="str">
        <f t="shared" si="3"/>
        <v>301</v>
      </c>
      <c r="K146" s="83" t="s">
        <v>699</v>
      </c>
      <c r="L146" s="77" t="s">
        <v>381</v>
      </c>
    </row>
    <row r="147" spans="9:12" x14ac:dyDescent="0.35">
      <c r="I147" s="313" t="s">
        <v>700</v>
      </c>
      <c r="J147" s="77" t="str">
        <f t="shared" si="3"/>
        <v>302</v>
      </c>
      <c r="K147" s="83" t="s">
        <v>700</v>
      </c>
      <c r="L147" s="77" t="s">
        <v>382</v>
      </c>
    </row>
    <row r="148" spans="9:12" x14ac:dyDescent="0.35">
      <c r="I148" s="313" t="s">
        <v>701</v>
      </c>
      <c r="J148" s="77" t="str">
        <f t="shared" si="3"/>
        <v>303</v>
      </c>
      <c r="K148" s="83" t="s">
        <v>701</v>
      </c>
      <c r="L148" s="77" t="s">
        <v>383</v>
      </c>
    </row>
    <row r="149" spans="9:12" x14ac:dyDescent="0.35">
      <c r="I149" s="313" t="s">
        <v>702</v>
      </c>
      <c r="J149" s="77" t="str">
        <f t="shared" si="3"/>
        <v>304</v>
      </c>
      <c r="K149" s="83" t="s">
        <v>702</v>
      </c>
      <c r="L149" s="77" t="s">
        <v>384</v>
      </c>
    </row>
    <row r="150" spans="9:12" x14ac:dyDescent="0.35">
      <c r="I150" s="313" t="s">
        <v>703</v>
      </c>
      <c r="J150" s="77" t="str">
        <f t="shared" si="3"/>
        <v>309</v>
      </c>
      <c r="K150" s="83" t="s">
        <v>703</v>
      </c>
      <c r="L150" s="77" t="s">
        <v>385</v>
      </c>
    </row>
    <row r="151" spans="9:12" x14ac:dyDescent="0.35">
      <c r="I151" s="313" t="s">
        <v>704</v>
      </c>
      <c r="J151" s="77" t="str">
        <f t="shared" si="3"/>
        <v>31</v>
      </c>
      <c r="K151" s="83" t="s">
        <v>704</v>
      </c>
      <c r="L151" s="77" t="s">
        <v>160</v>
      </c>
    </row>
    <row r="152" spans="9:12" x14ac:dyDescent="0.35">
      <c r="I152" s="313" t="s">
        <v>705</v>
      </c>
      <c r="J152" s="77" t="str">
        <f t="shared" si="3"/>
        <v>310</v>
      </c>
      <c r="K152" s="83" t="s">
        <v>705</v>
      </c>
      <c r="L152" s="77" t="s">
        <v>386</v>
      </c>
    </row>
    <row r="153" spans="9:12" x14ac:dyDescent="0.35">
      <c r="I153" s="313" t="s">
        <v>706</v>
      </c>
      <c r="J153" s="77" t="str">
        <f t="shared" si="3"/>
        <v>32</v>
      </c>
      <c r="K153" s="83" t="s">
        <v>706</v>
      </c>
      <c r="L153" s="77" t="s">
        <v>166</v>
      </c>
    </row>
    <row r="154" spans="9:12" x14ac:dyDescent="0.35">
      <c r="I154" s="313" t="s">
        <v>707</v>
      </c>
      <c r="J154" s="77" t="str">
        <f t="shared" si="3"/>
        <v>321</v>
      </c>
      <c r="K154" s="83" t="s">
        <v>707</v>
      </c>
      <c r="L154" s="77" t="s">
        <v>387</v>
      </c>
    </row>
    <row r="155" spans="9:12" x14ac:dyDescent="0.35">
      <c r="I155" s="313" t="s">
        <v>708</v>
      </c>
      <c r="J155" s="77" t="str">
        <f t="shared" si="3"/>
        <v>322</v>
      </c>
      <c r="K155" s="83" t="s">
        <v>708</v>
      </c>
      <c r="L155" s="77" t="s">
        <v>168</v>
      </c>
    </row>
    <row r="156" spans="9:12" x14ac:dyDescent="0.35">
      <c r="I156" s="313" t="s">
        <v>709</v>
      </c>
      <c r="J156" s="77" t="str">
        <f t="shared" si="3"/>
        <v>323</v>
      </c>
      <c r="K156" s="83" t="s">
        <v>709</v>
      </c>
      <c r="L156" s="77" t="s">
        <v>170</v>
      </c>
    </row>
    <row r="157" spans="9:12" x14ac:dyDescent="0.35">
      <c r="I157" s="313" t="s">
        <v>710</v>
      </c>
      <c r="J157" s="77" t="str">
        <f t="shared" si="3"/>
        <v>324</v>
      </c>
      <c r="K157" s="83" t="s">
        <v>710</v>
      </c>
      <c r="L157" s="77" t="s">
        <v>172</v>
      </c>
    </row>
    <row r="158" spans="9:12" x14ac:dyDescent="0.35">
      <c r="I158" s="313" t="s">
        <v>711</v>
      </c>
      <c r="J158" s="77" t="str">
        <f t="shared" si="3"/>
        <v>325</v>
      </c>
      <c r="K158" s="83" t="s">
        <v>711</v>
      </c>
      <c r="L158" s="77" t="s">
        <v>388</v>
      </c>
    </row>
    <row r="159" spans="9:12" x14ac:dyDescent="0.35">
      <c r="I159" s="313" t="s">
        <v>712</v>
      </c>
      <c r="J159" s="77" t="str">
        <f t="shared" si="3"/>
        <v>329</v>
      </c>
      <c r="K159" s="83" t="s">
        <v>712</v>
      </c>
      <c r="L159" s="77" t="s">
        <v>389</v>
      </c>
    </row>
    <row r="160" spans="9:12" x14ac:dyDescent="0.35">
      <c r="I160" s="313" t="s">
        <v>713</v>
      </c>
      <c r="J160" s="77" t="str">
        <f t="shared" si="3"/>
        <v>33</v>
      </c>
      <c r="K160" s="83" t="s">
        <v>713</v>
      </c>
      <c r="L160" s="77" t="s">
        <v>174</v>
      </c>
    </row>
    <row r="161" spans="9:12" x14ac:dyDescent="0.35">
      <c r="I161" s="313" t="s">
        <v>1149</v>
      </c>
      <c r="J161" s="77" t="str">
        <f t="shared" si="3"/>
        <v>331</v>
      </c>
      <c r="K161" s="83" t="s">
        <v>714</v>
      </c>
      <c r="L161" s="77" t="s">
        <v>175</v>
      </c>
    </row>
    <row r="162" spans="9:12" x14ac:dyDescent="0.35">
      <c r="I162" s="313" t="s">
        <v>1150</v>
      </c>
      <c r="J162" s="77" t="str">
        <f t="shared" si="3"/>
        <v>332</v>
      </c>
      <c r="K162" s="83" t="s">
        <v>715</v>
      </c>
      <c r="L162" s="77" t="s">
        <v>390</v>
      </c>
    </row>
    <row r="163" spans="9:12" x14ac:dyDescent="0.35">
      <c r="I163" s="313" t="s">
        <v>1151</v>
      </c>
      <c r="J163" s="77" t="str">
        <f t="shared" si="3"/>
        <v>35</v>
      </c>
      <c r="K163" s="83" t="s">
        <v>716</v>
      </c>
      <c r="L163" s="77" t="s">
        <v>185</v>
      </c>
    </row>
    <row r="164" spans="9:12" x14ac:dyDescent="0.35">
      <c r="I164" s="313" t="s">
        <v>1152</v>
      </c>
      <c r="J164" s="77" t="str">
        <f t="shared" si="3"/>
        <v>351</v>
      </c>
      <c r="K164" s="83" t="s">
        <v>717</v>
      </c>
      <c r="L164" s="77" t="s">
        <v>187</v>
      </c>
    </row>
    <row r="165" spans="9:12" x14ac:dyDescent="0.35">
      <c r="I165" s="313" t="s">
        <v>1153</v>
      </c>
      <c r="J165" s="77" t="str">
        <f t="shared" si="3"/>
        <v>352</v>
      </c>
      <c r="K165" s="83" t="s">
        <v>718</v>
      </c>
      <c r="L165" s="77" t="s">
        <v>189</v>
      </c>
    </row>
    <row r="166" spans="9:12" x14ac:dyDescent="0.35">
      <c r="I166" s="313" t="s">
        <v>1154</v>
      </c>
      <c r="J166" s="77" t="str">
        <f t="shared" si="3"/>
        <v>353</v>
      </c>
      <c r="K166" s="83" t="s">
        <v>719</v>
      </c>
      <c r="L166" s="77" t="s">
        <v>191</v>
      </c>
    </row>
    <row r="167" spans="9:12" x14ac:dyDescent="0.35">
      <c r="I167" s="313" t="s">
        <v>1155</v>
      </c>
      <c r="J167" s="77" t="str">
        <f t="shared" si="3"/>
        <v>36</v>
      </c>
      <c r="K167" s="83" t="s">
        <v>720</v>
      </c>
      <c r="L167" s="77" t="s">
        <v>197</v>
      </c>
    </row>
    <row r="168" spans="9:12" x14ac:dyDescent="0.35">
      <c r="I168" s="313" t="s">
        <v>1156</v>
      </c>
      <c r="J168" s="77" t="str">
        <f t="shared" si="3"/>
        <v>360</v>
      </c>
      <c r="K168" s="83" t="s">
        <v>721</v>
      </c>
      <c r="L168" s="77" t="s">
        <v>391</v>
      </c>
    </row>
    <row r="169" spans="9:12" x14ac:dyDescent="0.35">
      <c r="I169" s="313" t="s">
        <v>1157</v>
      </c>
      <c r="J169" s="77" t="str">
        <f t="shared" si="3"/>
        <v>37</v>
      </c>
      <c r="K169" s="83" t="s">
        <v>722</v>
      </c>
      <c r="L169" s="77" t="s">
        <v>392</v>
      </c>
    </row>
    <row r="170" spans="9:12" x14ac:dyDescent="0.35">
      <c r="I170" s="313" t="s">
        <v>1158</v>
      </c>
      <c r="J170" s="77" t="str">
        <f t="shared" si="3"/>
        <v>370</v>
      </c>
      <c r="K170" s="83" t="s">
        <v>723</v>
      </c>
      <c r="L170" s="77" t="s">
        <v>393</v>
      </c>
    </row>
    <row r="171" spans="9:12" x14ac:dyDescent="0.35">
      <c r="I171" s="313" t="s">
        <v>1159</v>
      </c>
      <c r="J171" s="77" t="str">
        <f t="shared" si="3"/>
        <v>38</v>
      </c>
      <c r="K171" s="83" t="s">
        <v>724</v>
      </c>
      <c r="L171" s="77" t="s">
        <v>394</v>
      </c>
    </row>
    <row r="172" spans="9:12" x14ac:dyDescent="0.35">
      <c r="I172" s="313" t="s">
        <v>722</v>
      </c>
      <c r="J172" s="77" t="str">
        <f t="shared" si="3"/>
        <v>381</v>
      </c>
      <c r="K172" s="83" t="s">
        <v>725</v>
      </c>
      <c r="L172" s="77" t="s">
        <v>395</v>
      </c>
    </row>
    <row r="173" spans="9:12" x14ac:dyDescent="0.35">
      <c r="I173" s="313" t="s">
        <v>723</v>
      </c>
      <c r="J173" s="77" t="str">
        <f t="shared" si="3"/>
        <v>382</v>
      </c>
      <c r="K173" s="83" t="s">
        <v>726</v>
      </c>
      <c r="L173" s="77" t="s">
        <v>396</v>
      </c>
    </row>
    <row r="174" spans="9:12" x14ac:dyDescent="0.35">
      <c r="I174" s="313" t="s">
        <v>1160</v>
      </c>
      <c r="J174" s="77" t="str">
        <f t="shared" si="3"/>
        <v>383</v>
      </c>
      <c r="K174" s="83" t="s">
        <v>727</v>
      </c>
      <c r="L174" s="77" t="s">
        <v>397</v>
      </c>
    </row>
    <row r="175" spans="9:12" x14ac:dyDescent="0.35">
      <c r="I175" s="313" t="s">
        <v>725</v>
      </c>
      <c r="J175" s="77" t="str">
        <f t="shared" si="3"/>
        <v>39</v>
      </c>
      <c r="K175" s="83" t="s">
        <v>728</v>
      </c>
      <c r="L175" s="77" t="s">
        <v>398</v>
      </c>
    </row>
    <row r="176" spans="9:12" x14ac:dyDescent="0.35">
      <c r="I176" s="313" t="s">
        <v>1161</v>
      </c>
      <c r="J176" s="77" t="str">
        <f t="shared" si="3"/>
        <v>390</v>
      </c>
      <c r="K176" s="83" t="s">
        <v>729</v>
      </c>
      <c r="L176" s="77" t="s">
        <v>399</v>
      </c>
    </row>
    <row r="177" spans="9:12" x14ac:dyDescent="0.35">
      <c r="I177" s="313" t="s">
        <v>1162</v>
      </c>
      <c r="J177" s="77" t="str">
        <f t="shared" si="3"/>
        <v>41</v>
      </c>
      <c r="K177" s="83" t="s">
        <v>730</v>
      </c>
      <c r="L177" s="77" t="s">
        <v>400</v>
      </c>
    </row>
    <row r="178" spans="9:12" x14ac:dyDescent="0.35">
      <c r="I178" s="313" t="s">
        <v>728</v>
      </c>
      <c r="J178" s="77" t="str">
        <f t="shared" si="3"/>
        <v>411</v>
      </c>
      <c r="K178" s="83" t="s">
        <v>731</v>
      </c>
      <c r="L178" s="77" t="s">
        <v>401</v>
      </c>
    </row>
    <row r="179" spans="9:12" x14ac:dyDescent="0.35">
      <c r="I179" s="313" t="s">
        <v>729</v>
      </c>
      <c r="J179" s="77" t="str">
        <f t="shared" si="3"/>
        <v>412</v>
      </c>
      <c r="K179" s="83" t="s">
        <v>732</v>
      </c>
      <c r="L179" s="77" t="s">
        <v>402</v>
      </c>
    </row>
    <row r="180" spans="9:12" x14ac:dyDescent="0.35">
      <c r="I180" s="313" t="s">
        <v>1163</v>
      </c>
      <c r="J180" s="77" t="str">
        <f t="shared" si="3"/>
        <v>42</v>
      </c>
      <c r="K180" s="83" t="s">
        <v>733</v>
      </c>
      <c r="L180" s="77" t="s">
        <v>403</v>
      </c>
    </row>
    <row r="181" spans="9:12" x14ac:dyDescent="0.35">
      <c r="I181" s="313" t="s">
        <v>730</v>
      </c>
      <c r="J181" s="77" t="str">
        <f t="shared" si="3"/>
        <v>421</v>
      </c>
      <c r="K181" s="83" t="s">
        <v>734</v>
      </c>
      <c r="L181" s="77" t="s">
        <v>404</v>
      </c>
    </row>
    <row r="182" spans="9:12" x14ac:dyDescent="0.35">
      <c r="I182" s="313" t="s">
        <v>1164</v>
      </c>
      <c r="J182" s="77" t="str">
        <f t="shared" si="3"/>
        <v>422</v>
      </c>
      <c r="K182" s="83" t="s">
        <v>735</v>
      </c>
      <c r="L182" s="77" t="s">
        <v>405</v>
      </c>
    </row>
    <row r="183" spans="9:12" x14ac:dyDescent="0.35">
      <c r="I183" s="313" t="s">
        <v>733</v>
      </c>
      <c r="J183" s="77" t="str">
        <f t="shared" si="3"/>
        <v>429</v>
      </c>
      <c r="K183" s="83" t="s">
        <v>736</v>
      </c>
      <c r="L183" s="77" t="s">
        <v>406</v>
      </c>
    </row>
    <row r="184" spans="9:12" x14ac:dyDescent="0.35">
      <c r="I184" s="313" t="s">
        <v>734</v>
      </c>
      <c r="J184" s="77" t="str">
        <f t="shared" si="3"/>
        <v>43</v>
      </c>
      <c r="K184" s="83" t="s">
        <v>737</v>
      </c>
      <c r="L184" s="77" t="s">
        <v>407</v>
      </c>
    </row>
    <row r="185" spans="9:12" x14ac:dyDescent="0.35">
      <c r="I185" s="313" t="s">
        <v>735</v>
      </c>
      <c r="J185" s="77" t="str">
        <f t="shared" si="3"/>
        <v>431</v>
      </c>
      <c r="K185" s="83" t="s">
        <v>738</v>
      </c>
      <c r="L185" s="77" t="s">
        <v>408</v>
      </c>
    </row>
    <row r="186" spans="9:12" x14ac:dyDescent="0.35">
      <c r="I186" s="313" t="s">
        <v>736</v>
      </c>
      <c r="J186" s="77" t="str">
        <f t="shared" si="3"/>
        <v>432</v>
      </c>
      <c r="K186" s="83" t="s">
        <v>739</v>
      </c>
      <c r="L186" s="77" t="s">
        <v>409</v>
      </c>
    </row>
    <row r="187" spans="9:12" x14ac:dyDescent="0.35">
      <c r="I187" s="313" t="s">
        <v>737</v>
      </c>
      <c r="J187" s="77" t="str">
        <f t="shared" si="3"/>
        <v>433</v>
      </c>
      <c r="K187" s="83" t="s">
        <v>740</v>
      </c>
      <c r="L187" s="77" t="s">
        <v>410</v>
      </c>
    </row>
    <row r="188" spans="9:12" x14ac:dyDescent="0.35">
      <c r="I188" s="313" t="s">
        <v>738</v>
      </c>
      <c r="J188" s="77" t="str">
        <f t="shared" si="3"/>
        <v>439</v>
      </c>
      <c r="K188" s="83" t="s">
        <v>741</v>
      </c>
      <c r="L188" s="77" t="s">
        <v>411</v>
      </c>
    </row>
    <row r="189" spans="9:12" x14ac:dyDescent="0.35">
      <c r="I189" s="313" t="s">
        <v>739</v>
      </c>
      <c r="J189" s="77" t="str">
        <f t="shared" si="3"/>
        <v>45</v>
      </c>
      <c r="K189" s="83" t="s">
        <v>742</v>
      </c>
      <c r="L189" s="77" t="s">
        <v>412</v>
      </c>
    </row>
    <row r="190" spans="9:12" x14ac:dyDescent="0.35">
      <c r="I190" s="313" t="s">
        <v>740</v>
      </c>
      <c r="J190" s="77" t="str">
        <f t="shared" si="3"/>
        <v>451</v>
      </c>
      <c r="K190" s="83" t="s">
        <v>743</v>
      </c>
      <c r="L190" s="77" t="s">
        <v>413</v>
      </c>
    </row>
    <row r="191" spans="9:12" x14ac:dyDescent="0.35">
      <c r="I191" s="313" t="s">
        <v>1165</v>
      </c>
      <c r="J191" s="77" t="str">
        <f t="shared" si="3"/>
        <v>452</v>
      </c>
      <c r="K191" s="83" t="s">
        <v>744</v>
      </c>
      <c r="L191" s="77" t="s">
        <v>414</v>
      </c>
    </row>
    <row r="192" spans="9:12" x14ac:dyDescent="0.35">
      <c r="I192" s="313" t="s">
        <v>1166</v>
      </c>
      <c r="J192" s="77" t="str">
        <f t="shared" si="3"/>
        <v>453</v>
      </c>
      <c r="K192" s="83" t="s">
        <v>745</v>
      </c>
      <c r="L192" s="77" t="s">
        <v>415</v>
      </c>
    </row>
    <row r="193" spans="9:12" x14ac:dyDescent="0.35">
      <c r="I193" s="313" t="s">
        <v>1167</v>
      </c>
      <c r="J193" s="77" t="str">
        <f t="shared" si="3"/>
        <v>454</v>
      </c>
      <c r="K193" s="83" t="s">
        <v>746</v>
      </c>
      <c r="L193" s="77" t="s">
        <v>416</v>
      </c>
    </row>
    <row r="194" spans="9:12" x14ac:dyDescent="0.35">
      <c r="I194" s="313" t="s">
        <v>741</v>
      </c>
      <c r="J194" s="77" t="str">
        <f t="shared" si="3"/>
        <v>46</v>
      </c>
      <c r="K194" s="83" t="s">
        <v>747</v>
      </c>
      <c r="L194" s="77" t="s">
        <v>417</v>
      </c>
    </row>
    <row r="195" spans="9:12" x14ac:dyDescent="0.35">
      <c r="I195" s="313" t="s">
        <v>1168</v>
      </c>
      <c r="J195" s="77" t="str">
        <f t="shared" si="3"/>
        <v>461</v>
      </c>
      <c r="K195" s="83" t="s">
        <v>748</v>
      </c>
      <c r="L195" s="77" t="s">
        <v>418</v>
      </c>
    </row>
    <row r="196" spans="9:12" x14ac:dyDescent="0.35">
      <c r="I196" s="313" t="s">
        <v>1169</v>
      </c>
      <c r="J196" s="77" t="str">
        <f t="shared" si="3"/>
        <v>462</v>
      </c>
      <c r="K196" s="83" t="s">
        <v>749</v>
      </c>
      <c r="L196" s="77" t="s">
        <v>419</v>
      </c>
    </row>
    <row r="197" spans="9:12" x14ac:dyDescent="0.35">
      <c r="I197" s="313" t="s">
        <v>748</v>
      </c>
      <c r="J197" s="77" t="str">
        <f t="shared" si="3"/>
        <v>463</v>
      </c>
      <c r="K197" s="83" t="s">
        <v>750</v>
      </c>
      <c r="L197" s="77" t="s">
        <v>420</v>
      </c>
    </row>
    <row r="198" spans="9:12" x14ac:dyDescent="0.35">
      <c r="I198" s="313" t="s">
        <v>749</v>
      </c>
      <c r="J198" s="77" t="str">
        <f t="shared" si="3"/>
        <v>464</v>
      </c>
      <c r="K198" s="83" t="s">
        <v>751</v>
      </c>
      <c r="L198" s="77" t="s">
        <v>421</v>
      </c>
    </row>
    <row r="199" spans="9:12" x14ac:dyDescent="0.35">
      <c r="I199" s="313" t="s">
        <v>750</v>
      </c>
      <c r="J199" s="77" t="str">
        <f t="shared" si="3"/>
        <v>465</v>
      </c>
      <c r="K199" s="83" t="s">
        <v>752</v>
      </c>
      <c r="L199" s="77" t="s">
        <v>422</v>
      </c>
    </row>
    <row r="200" spans="9:12" x14ac:dyDescent="0.35">
      <c r="I200" s="313" t="s">
        <v>751</v>
      </c>
      <c r="J200" s="77" t="str">
        <f t="shared" si="3"/>
        <v>466</v>
      </c>
      <c r="K200" s="83" t="s">
        <v>753</v>
      </c>
      <c r="L200" s="77" t="s">
        <v>423</v>
      </c>
    </row>
    <row r="201" spans="9:12" x14ac:dyDescent="0.35">
      <c r="I201" s="313" t="s">
        <v>752</v>
      </c>
      <c r="J201" s="77" t="str">
        <f t="shared" si="3"/>
        <v>467</v>
      </c>
      <c r="K201" s="83" t="s">
        <v>754</v>
      </c>
      <c r="L201" s="77" t="s">
        <v>424</v>
      </c>
    </row>
    <row r="202" spans="9:12" x14ac:dyDescent="0.35">
      <c r="I202" s="313" t="s">
        <v>753</v>
      </c>
      <c r="J202" s="77" t="str">
        <f t="shared" si="3"/>
        <v>469</v>
      </c>
      <c r="K202" s="83" t="s">
        <v>755</v>
      </c>
      <c r="L202" s="77" t="s">
        <v>425</v>
      </c>
    </row>
    <row r="203" spans="9:12" x14ac:dyDescent="0.35">
      <c r="I203" s="313" t="s">
        <v>1170</v>
      </c>
      <c r="J203" s="77" t="str">
        <f t="shared" si="3"/>
        <v>47</v>
      </c>
      <c r="K203" s="83" t="s">
        <v>756</v>
      </c>
      <c r="L203" s="77" t="s">
        <v>426</v>
      </c>
    </row>
    <row r="204" spans="9:12" x14ac:dyDescent="0.35">
      <c r="I204" s="313" t="s">
        <v>1171</v>
      </c>
      <c r="J204" s="77" t="str">
        <f t="shared" si="3"/>
        <v>471</v>
      </c>
      <c r="K204" s="83" t="s">
        <v>757</v>
      </c>
      <c r="L204" s="77" t="s">
        <v>427</v>
      </c>
    </row>
    <row r="205" spans="9:12" x14ac:dyDescent="0.35">
      <c r="I205" s="313" t="s">
        <v>1172</v>
      </c>
      <c r="J205" s="77" t="str">
        <f t="shared" ref="J205:J268" si="4">L205</f>
        <v>472</v>
      </c>
      <c r="K205" s="83" t="s">
        <v>758</v>
      </c>
      <c r="L205" s="77" t="s">
        <v>428</v>
      </c>
    </row>
    <row r="206" spans="9:12" x14ac:dyDescent="0.35">
      <c r="I206" s="313" t="s">
        <v>1173</v>
      </c>
      <c r="J206" s="77" t="str">
        <f t="shared" si="4"/>
        <v>473</v>
      </c>
      <c r="K206" s="83" t="s">
        <v>759</v>
      </c>
      <c r="L206" s="77" t="s">
        <v>429</v>
      </c>
    </row>
    <row r="207" spans="9:12" x14ac:dyDescent="0.35">
      <c r="I207" s="313" t="s">
        <v>1174</v>
      </c>
      <c r="J207" s="77" t="str">
        <f t="shared" si="4"/>
        <v>474</v>
      </c>
      <c r="K207" s="83" t="s">
        <v>760</v>
      </c>
      <c r="L207" s="77" t="s">
        <v>430</v>
      </c>
    </row>
    <row r="208" spans="9:12" x14ac:dyDescent="0.35">
      <c r="I208" s="313" t="s">
        <v>1175</v>
      </c>
      <c r="J208" s="77" t="str">
        <f t="shared" si="4"/>
        <v>475</v>
      </c>
      <c r="K208" s="83" t="s">
        <v>761</v>
      </c>
      <c r="L208" s="77" t="s">
        <v>431</v>
      </c>
    </row>
    <row r="209" spans="9:12" x14ac:dyDescent="0.35">
      <c r="I209" s="313" t="s">
        <v>759</v>
      </c>
      <c r="J209" s="77" t="str">
        <f t="shared" si="4"/>
        <v>476</v>
      </c>
      <c r="K209" s="83" t="s">
        <v>762</v>
      </c>
      <c r="L209" s="77" t="s">
        <v>432</v>
      </c>
    </row>
    <row r="210" spans="9:12" x14ac:dyDescent="0.35">
      <c r="I210" s="313" t="s">
        <v>1176</v>
      </c>
      <c r="J210" s="77" t="str">
        <f t="shared" si="4"/>
        <v>477</v>
      </c>
      <c r="K210" s="83" t="s">
        <v>763</v>
      </c>
      <c r="L210" s="77" t="s">
        <v>433</v>
      </c>
    </row>
    <row r="211" spans="9:12" x14ac:dyDescent="0.35">
      <c r="I211" s="313" t="s">
        <v>1177</v>
      </c>
      <c r="J211" s="77" t="str">
        <f t="shared" si="4"/>
        <v>478</v>
      </c>
      <c r="K211" s="83" t="s">
        <v>764</v>
      </c>
      <c r="L211" s="77" t="s">
        <v>434</v>
      </c>
    </row>
    <row r="212" spans="9:12" x14ac:dyDescent="0.35">
      <c r="I212" s="313" t="s">
        <v>1178</v>
      </c>
      <c r="J212" s="77" t="str">
        <f t="shared" si="4"/>
        <v>479</v>
      </c>
      <c r="K212" s="83" t="s">
        <v>765</v>
      </c>
      <c r="L212" s="77" t="s">
        <v>435</v>
      </c>
    </row>
    <row r="213" spans="9:12" x14ac:dyDescent="0.35">
      <c r="I213" s="313" t="s">
        <v>1179</v>
      </c>
      <c r="J213" s="77" t="str">
        <f t="shared" si="4"/>
        <v>49</v>
      </c>
      <c r="K213" s="83" t="s">
        <v>766</v>
      </c>
      <c r="L213" s="77" t="s">
        <v>436</v>
      </c>
    </row>
    <row r="214" spans="9:12" x14ac:dyDescent="0.35">
      <c r="I214" s="313" t="s">
        <v>1180</v>
      </c>
      <c r="J214" s="77" t="str">
        <f t="shared" si="4"/>
        <v>491</v>
      </c>
      <c r="K214" s="83" t="s">
        <v>767</v>
      </c>
      <c r="L214" s="77" t="s">
        <v>437</v>
      </c>
    </row>
    <row r="215" spans="9:12" x14ac:dyDescent="0.35">
      <c r="I215" s="313" t="s">
        <v>1181</v>
      </c>
      <c r="J215" s="77" t="str">
        <f t="shared" si="4"/>
        <v>492</v>
      </c>
      <c r="K215" s="83" t="s">
        <v>768</v>
      </c>
      <c r="L215" s="77" t="s">
        <v>438</v>
      </c>
    </row>
    <row r="216" spans="9:12" x14ac:dyDescent="0.35">
      <c r="I216" s="313" t="s">
        <v>1182</v>
      </c>
      <c r="J216" s="77" t="str">
        <f t="shared" si="4"/>
        <v>493</v>
      </c>
      <c r="K216" s="83" t="s">
        <v>769</v>
      </c>
      <c r="L216" s="77" t="s">
        <v>439</v>
      </c>
    </row>
    <row r="217" spans="9:12" x14ac:dyDescent="0.35">
      <c r="I217" s="313" t="s">
        <v>766</v>
      </c>
      <c r="J217" s="77" t="str">
        <f t="shared" si="4"/>
        <v>494</v>
      </c>
      <c r="K217" s="83" t="s">
        <v>770</v>
      </c>
      <c r="L217" s="77" t="s">
        <v>440</v>
      </c>
    </row>
    <row r="218" spans="9:12" x14ac:dyDescent="0.35">
      <c r="I218" s="313" t="s">
        <v>1183</v>
      </c>
      <c r="J218" s="77" t="str">
        <f t="shared" si="4"/>
        <v>495</v>
      </c>
      <c r="K218" s="83" t="s">
        <v>771</v>
      </c>
      <c r="L218" s="77" t="s">
        <v>441</v>
      </c>
    </row>
    <row r="219" spans="9:12" x14ac:dyDescent="0.35">
      <c r="I219" s="313" t="s">
        <v>1184</v>
      </c>
      <c r="J219" s="77" t="str">
        <f t="shared" si="4"/>
        <v>50</v>
      </c>
      <c r="K219" s="83" t="s">
        <v>772</v>
      </c>
      <c r="L219" s="77" t="s">
        <v>442</v>
      </c>
    </row>
    <row r="220" spans="9:12" x14ac:dyDescent="0.35">
      <c r="I220" s="313" t="s">
        <v>1185</v>
      </c>
      <c r="J220" s="77" t="str">
        <f t="shared" si="4"/>
        <v>501</v>
      </c>
      <c r="K220" s="83" t="s">
        <v>773</v>
      </c>
      <c r="L220" s="77" t="s">
        <v>443</v>
      </c>
    </row>
    <row r="221" spans="9:12" x14ac:dyDescent="0.35">
      <c r="I221" s="313" t="s">
        <v>770</v>
      </c>
      <c r="J221" s="77" t="str">
        <f t="shared" si="4"/>
        <v>502</v>
      </c>
      <c r="K221" s="83" t="s">
        <v>774</v>
      </c>
      <c r="L221" s="77" t="s">
        <v>444</v>
      </c>
    </row>
    <row r="222" spans="9:12" x14ac:dyDescent="0.35">
      <c r="I222" s="313" t="s">
        <v>771</v>
      </c>
      <c r="J222" s="77" t="str">
        <f t="shared" si="4"/>
        <v>503</v>
      </c>
      <c r="K222" s="83" t="s">
        <v>775</v>
      </c>
      <c r="L222" s="77" t="s">
        <v>445</v>
      </c>
    </row>
    <row r="223" spans="9:12" x14ac:dyDescent="0.35">
      <c r="I223" s="313" t="s">
        <v>772</v>
      </c>
      <c r="J223" s="77" t="str">
        <f t="shared" si="4"/>
        <v>504</v>
      </c>
      <c r="K223" s="83" t="s">
        <v>776</v>
      </c>
      <c r="L223" s="77" t="s">
        <v>446</v>
      </c>
    </row>
    <row r="224" spans="9:12" x14ac:dyDescent="0.35">
      <c r="I224" s="313" t="s">
        <v>773</v>
      </c>
      <c r="J224" s="77" t="str">
        <f t="shared" si="4"/>
        <v>51</v>
      </c>
      <c r="K224" s="83" t="s">
        <v>777</v>
      </c>
      <c r="L224" s="77" t="s">
        <v>199</v>
      </c>
    </row>
    <row r="225" spans="9:12" x14ac:dyDescent="0.35">
      <c r="I225" s="313" t="s">
        <v>774</v>
      </c>
      <c r="J225" s="77" t="str">
        <f t="shared" si="4"/>
        <v>511</v>
      </c>
      <c r="K225" s="83" t="s">
        <v>778</v>
      </c>
      <c r="L225" s="77" t="s">
        <v>200</v>
      </c>
    </row>
    <row r="226" spans="9:12" x14ac:dyDescent="0.35">
      <c r="I226" s="313" t="s">
        <v>775</v>
      </c>
      <c r="J226" s="77" t="str">
        <f t="shared" si="4"/>
        <v>512</v>
      </c>
      <c r="K226" s="83" t="s">
        <v>779</v>
      </c>
      <c r="L226" s="77" t="s">
        <v>447</v>
      </c>
    </row>
    <row r="227" spans="9:12" x14ac:dyDescent="0.35">
      <c r="I227" s="313" t="s">
        <v>776</v>
      </c>
      <c r="J227" s="77" t="str">
        <f t="shared" si="4"/>
        <v>52</v>
      </c>
      <c r="K227" s="83" t="s">
        <v>780</v>
      </c>
      <c r="L227" s="77" t="s">
        <v>202</v>
      </c>
    </row>
    <row r="228" spans="9:12" x14ac:dyDescent="0.35">
      <c r="I228" s="313" t="s">
        <v>777</v>
      </c>
      <c r="J228" s="77" t="str">
        <f t="shared" si="4"/>
        <v>521</v>
      </c>
      <c r="K228" s="83" t="s">
        <v>781</v>
      </c>
      <c r="L228" s="77" t="s">
        <v>203</v>
      </c>
    </row>
    <row r="229" spans="9:12" x14ac:dyDescent="0.35">
      <c r="I229" s="313" t="s">
        <v>778</v>
      </c>
      <c r="J229" s="77" t="str">
        <f t="shared" si="4"/>
        <v>522</v>
      </c>
      <c r="K229" s="83" t="s">
        <v>782</v>
      </c>
      <c r="L229" s="77" t="s">
        <v>448</v>
      </c>
    </row>
    <row r="230" spans="9:12" x14ac:dyDescent="0.35">
      <c r="I230" s="313" t="s">
        <v>779</v>
      </c>
      <c r="J230" s="77" t="str">
        <f t="shared" si="4"/>
        <v>53</v>
      </c>
      <c r="K230" s="83" t="s">
        <v>783</v>
      </c>
      <c r="L230" s="77" t="s">
        <v>205</v>
      </c>
    </row>
    <row r="231" spans="9:12" x14ac:dyDescent="0.35">
      <c r="I231" s="313" t="s">
        <v>780</v>
      </c>
      <c r="J231" s="77" t="str">
        <f t="shared" si="4"/>
        <v>531</v>
      </c>
      <c r="K231" s="83" t="s">
        <v>784</v>
      </c>
      <c r="L231" s="77" t="s">
        <v>207</v>
      </c>
    </row>
    <row r="232" spans="9:12" x14ac:dyDescent="0.35">
      <c r="I232" s="313" t="s">
        <v>781</v>
      </c>
      <c r="J232" s="77" t="str">
        <f t="shared" si="4"/>
        <v>532</v>
      </c>
      <c r="K232" s="83" t="s">
        <v>785</v>
      </c>
      <c r="L232" s="77" t="s">
        <v>209</v>
      </c>
    </row>
    <row r="233" spans="9:12" x14ac:dyDescent="0.35">
      <c r="I233" s="313" t="s">
        <v>782</v>
      </c>
      <c r="J233" s="77" t="str">
        <f t="shared" si="4"/>
        <v>55</v>
      </c>
      <c r="K233" s="83" t="s">
        <v>786</v>
      </c>
      <c r="L233" s="77" t="s">
        <v>449</v>
      </c>
    </row>
    <row r="234" spans="9:12" x14ac:dyDescent="0.35">
      <c r="I234" s="313" t="s">
        <v>1186</v>
      </c>
      <c r="J234" s="77" t="str">
        <f t="shared" si="4"/>
        <v>551</v>
      </c>
      <c r="K234" s="83" t="s">
        <v>787</v>
      </c>
      <c r="L234" s="77" t="s">
        <v>450</v>
      </c>
    </row>
    <row r="235" spans="9:12" x14ac:dyDescent="0.35">
      <c r="I235" s="313" t="s">
        <v>783</v>
      </c>
      <c r="J235" s="77" t="str">
        <f t="shared" si="4"/>
        <v>552</v>
      </c>
      <c r="K235" s="83" t="s">
        <v>788</v>
      </c>
      <c r="L235" s="77" t="s">
        <v>451</v>
      </c>
    </row>
    <row r="236" spans="9:12" x14ac:dyDescent="0.35">
      <c r="I236" s="313" t="s">
        <v>784</v>
      </c>
      <c r="J236" s="77" t="str">
        <f t="shared" si="4"/>
        <v>553</v>
      </c>
      <c r="K236" s="83" t="s">
        <v>789</v>
      </c>
      <c r="L236" s="77" t="s">
        <v>452</v>
      </c>
    </row>
    <row r="237" spans="9:12" x14ac:dyDescent="0.35">
      <c r="I237" s="313" t="s">
        <v>785</v>
      </c>
      <c r="J237" s="77" t="str">
        <f t="shared" si="4"/>
        <v>559</v>
      </c>
      <c r="K237" s="83" t="s">
        <v>790</v>
      </c>
      <c r="L237" s="77" t="s">
        <v>453</v>
      </c>
    </row>
    <row r="238" spans="9:12" x14ac:dyDescent="0.35">
      <c r="I238" s="313" t="s">
        <v>1187</v>
      </c>
      <c r="J238" s="77" t="str">
        <f t="shared" si="4"/>
        <v>56</v>
      </c>
      <c r="K238" s="83" t="s">
        <v>791</v>
      </c>
      <c r="L238" s="77" t="s">
        <v>454</v>
      </c>
    </row>
    <row r="239" spans="9:12" x14ac:dyDescent="0.35">
      <c r="I239" s="313" t="s">
        <v>1188</v>
      </c>
      <c r="J239" s="77" t="str">
        <f t="shared" si="4"/>
        <v>561</v>
      </c>
      <c r="K239" s="83" t="s">
        <v>792</v>
      </c>
      <c r="L239" s="77" t="s">
        <v>455</v>
      </c>
    </row>
    <row r="240" spans="9:12" x14ac:dyDescent="0.35">
      <c r="I240" s="313" t="s">
        <v>1189</v>
      </c>
      <c r="J240" s="77" t="str">
        <f t="shared" si="4"/>
        <v>562</v>
      </c>
      <c r="K240" s="83" t="s">
        <v>793</v>
      </c>
      <c r="L240" s="77" t="s">
        <v>456</v>
      </c>
    </row>
    <row r="241" spans="9:12" x14ac:dyDescent="0.35">
      <c r="I241" s="313" t="s">
        <v>1190</v>
      </c>
      <c r="J241" s="77" t="str">
        <f t="shared" si="4"/>
        <v>563</v>
      </c>
      <c r="K241" s="83" t="s">
        <v>794</v>
      </c>
      <c r="L241" s="77" t="s">
        <v>457</v>
      </c>
    </row>
    <row r="242" spans="9:12" x14ac:dyDescent="0.35">
      <c r="I242" s="313" t="s">
        <v>1191</v>
      </c>
      <c r="J242" s="77" t="str">
        <f t="shared" si="4"/>
        <v>58</v>
      </c>
      <c r="K242" s="83" t="s">
        <v>795</v>
      </c>
      <c r="L242" s="77" t="s">
        <v>458</v>
      </c>
    </row>
    <row r="243" spans="9:12" x14ac:dyDescent="0.35">
      <c r="I243" s="313" t="s">
        <v>1192</v>
      </c>
      <c r="J243" s="77" t="str">
        <f t="shared" si="4"/>
        <v>581</v>
      </c>
      <c r="K243" s="83" t="s">
        <v>796</v>
      </c>
      <c r="L243" s="77" t="s">
        <v>459</v>
      </c>
    </row>
    <row r="244" spans="9:12" x14ac:dyDescent="0.35">
      <c r="I244" s="313" t="s">
        <v>1193</v>
      </c>
      <c r="J244" s="77" t="str">
        <f t="shared" si="4"/>
        <v>582</v>
      </c>
      <c r="K244" s="83" t="s">
        <v>797</v>
      </c>
      <c r="L244" s="77" t="s">
        <v>460</v>
      </c>
    </row>
    <row r="245" spans="9:12" x14ac:dyDescent="0.35">
      <c r="I245" s="313" t="s">
        <v>1194</v>
      </c>
      <c r="J245" s="77" t="str">
        <f t="shared" si="4"/>
        <v>59</v>
      </c>
      <c r="K245" s="83" t="s">
        <v>798</v>
      </c>
      <c r="L245" s="77" t="s">
        <v>461</v>
      </c>
    </row>
    <row r="246" spans="9:12" x14ac:dyDescent="0.35">
      <c r="I246" s="313" t="s">
        <v>791</v>
      </c>
      <c r="J246" s="77" t="str">
        <f t="shared" si="4"/>
        <v>591</v>
      </c>
      <c r="K246" s="83" t="s">
        <v>799</v>
      </c>
      <c r="L246" s="77" t="s">
        <v>462</v>
      </c>
    </row>
    <row r="247" spans="9:12" x14ac:dyDescent="0.35">
      <c r="I247" s="313" t="s">
        <v>1195</v>
      </c>
      <c r="J247" s="77" t="str">
        <f t="shared" si="4"/>
        <v>592</v>
      </c>
      <c r="K247" s="83" t="s">
        <v>800</v>
      </c>
      <c r="L247" s="77" t="s">
        <v>463</v>
      </c>
    </row>
    <row r="248" spans="9:12" x14ac:dyDescent="0.35">
      <c r="I248" s="313" t="s">
        <v>1196</v>
      </c>
      <c r="J248" s="77" t="str">
        <f t="shared" si="4"/>
        <v>60</v>
      </c>
      <c r="K248" s="83" t="s">
        <v>801</v>
      </c>
      <c r="L248" s="77" t="s">
        <v>464</v>
      </c>
    </row>
    <row r="249" spans="9:12" x14ac:dyDescent="0.35">
      <c r="I249" s="313" t="s">
        <v>794</v>
      </c>
      <c r="J249" s="77" t="str">
        <f t="shared" si="4"/>
        <v>601</v>
      </c>
      <c r="K249" s="83" t="s">
        <v>802</v>
      </c>
      <c r="L249" s="77" t="s">
        <v>465</v>
      </c>
    </row>
    <row r="250" spans="9:12" x14ac:dyDescent="0.35">
      <c r="I250" s="313" t="s">
        <v>1197</v>
      </c>
      <c r="J250" s="77" t="str">
        <f t="shared" si="4"/>
        <v>602</v>
      </c>
      <c r="K250" s="83" t="s">
        <v>803</v>
      </c>
      <c r="L250" s="77" t="s">
        <v>466</v>
      </c>
    </row>
    <row r="251" spans="9:12" x14ac:dyDescent="0.35">
      <c r="I251" s="313" t="s">
        <v>1198</v>
      </c>
      <c r="J251" s="77" t="str">
        <f t="shared" si="4"/>
        <v>61</v>
      </c>
      <c r="K251" s="83" t="s">
        <v>804</v>
      </c>
      <c r="L251" s="77" t="s">
        <v>217</v>
      </c>
    </row>
    <row r="252" spans="9:12" x14ac:dyDescent="0.35">
      <c r="I252" s="313" t="s">
        <v>795</v>
      </c>
      <c r="J252" s="77" t="str">
        <f t="shared" si="4"/>
        <v>611</v>
      </c>
      <c r="K252" s="83" t="s">
        <v>805</v>
      </c>
      <c r="L252" s="77" t="s">
        <v>219</v>
      </c>
    </row>
    <row r="253" spans="9:12" x14ac:dyDescent="0.35">
      <c r="I253" s="313" t="s">
        <v>1199</v>
      </c>
      <c r="J253" s="77" t="str">
        <f t="shared" si="4"/>
        <v>612</v>
      </c>
      <c r="K253" s="83" t="s">
        <v>806</v>
      </c>
      <c r="L253" s="77" t="s">
        <v>467</v>
      </c>
    </row>
    <row r="254" spans="9:12" x14ac:dyDescent="0.35">
      <c r="I254" s="313" t="s">
        <v>797</v>
      </c>
      <c r="J254" s="77" t="str">
        <f t="shared" si="4"/>
        <v>613</v>
      </c>
      <c r="K254" s="83" t="s">
        <v>807</v>
      </c>
      <c r="L254" s="77" t="s">
        <v>221</v>
      </c>
    </row>
    <row r="255" spans="9:12" x14ac:dyDescent="0.35">
      <c r="I255" s="313" t="s">
        <v>798</v>
      </c>
      <c r="J255" s="77" t="str">
        <f t="shared" si="4"/>
        <v>619</v>
      </c>
      <c r="K255" s="83" t="s">
        <v>808</v>
      </c>
      <c r="L255" s="77" t="s">
        <v>468</v>
      </c>
    </row>
    <row r="256" spans="9:12" x14ac:dyDescent="0.35">
      <c r="I256" s="313" t="s">
        <v>799</v>
      </c>
      <c r="J256" s="77" t="str">
        <f t="shared" si="4"/>
        <v>62</v>
      </c>
      <c r="K256" s="83" t="s">
        <v>809</v>
      </c>
      <c r="L256" s="77" t="s">
        <v>222</v>
      </c>
    </row>
    <row r="257" spans="9:12" x14ac:dyDescent="0.35">
      <c r="I257" s="313" t="s">
        <v>1200</v>
      </c>
      <c r="J257" s="77" t="str">
        <f t="shared" si="4"/>
        <v>620</v>
      </c>
      <c r="K257" s="83" t="s">
        <v>810</v>
      </c>
      <c r="L257" s="77" t="s">
        <v>469</v>
      </c>
    </row>
    <row r="258" spans="9:12" x14ac:dyDescent="0.35">
      <c r="I258" s="313" t="s">
        <v>1201</v>
      </c>
      <c r="J258" s="77" t="str">
        <f t="shared" si="4"/>
        <v>63</v>
      </c>
      <c r="K258" s="83" t="s">
        <v>811</v>
      </c>
      <c r="L258" s="77" t="s">
        <v>223</v>
      </c>
    </row>
    <row r="259" spans="9:12" x14ac:dyDescent="0.35">
      <c r="I259" s="313" t="s">
        <v>1202</v>
      </c>
      <c r="J259" s="77" t="str">
        <f t="shared" si="4"/>
        <v>631</v>
      </c>
      <c r="K259" s="83" t="s">
        <v>812</v>
      </c>
      <c r="L259" s="77" t="s">
        <v>470</v>
      </c>
    </row>
    <row r="260" spans="9:12" x14ac:dyDescent="0.35">
      <c r="I260" s="313" t="s">
        <v>1203</v>
      </c>
      <c r="J260" s="77" t="str">
        <f t="shared" si="4"/>
        <v>639</v>
      </c>
      <c r="K260" s="83" t="s">
        <v>813</v>
      </c>
      <c r="L260" s="77" t="s">
        <v>471</v>
      </c>
    </row>
    <row r="261" spans="9:12" x14ac:dyDescent="0.35">
      <c r="I261" s="313" t="s">
        <v>1204</v>
      </c>
      <c r="J261" s="77" t="str">
        <f t="shared" si="4"/>
        <v>64</v>
      </c>
      <c r="K261" s="83" t="s">
        <v>814</v>
      </c>
      <c r="L261" s="77" t="s">
        <v>224</v>
      </c>
    </row>
    <row r="262" spans="9:12" x14ac:dyDescent="0.35">
      <c r="I262" s="313" t="s">
        <v>1205</v>
      </c>
      <c r="J262" s="77" t="str">
        <f t="shared" si="4"/>
        <v>641</v>
      </c>
      <c r="K262" s="83" t="s">
        <v>815</v>
      </c>
      <c r="L262" s="77" t="s">
        <v>472</v>
      </c>
    </row>
    <row r="263" spans="9:12" x14ac:dyDescent="0.35">
      <c r="I263" s="313" t="s">
        <v>804</v>
      </c>
      <c r="J263" s="77" t="str">
        <f t="shared" si="4"/>
        <v>642</v>
      </c>
      <c r="K263" s="83" t="s">
        <v>816</v>
      </c>
      <c r="L263" s="77" t="s">
        <v>473</v>
      </c>
    </row>
    <row r="264" spans="9:12" x14ac:dyDescent="0.35">
      <c r="I264" s="313" t="s">
        <v>1206</v>
      </c>
      <c r="J264" s="77" t="str">
        <f t="shared" si="4"/>
        <v>643</v>
      </c>
      <c r="K264" s="83" t="s">
        <v>817</v>
      </c>
      <c r="L264" s="77" t="s">
        <v>474</v>
      </c>
    </row>
    <row r="265" spans="9:12" x14ac:dyDescent="0.35">
      <c r="I265" s="313" t="s">
        <v>1207</v>
      </c>
      <c r="J265" s="77" t="str">
        <f t="shared" si="4"/>
        <v>649</v>
      </c>
      <c r="K265" s="83" t="s">
        <v>818</v>
      </c>
      <c r="L265" s="77" t="s">
        <v>475</v>
      </c>
    </row>
    <row r="266" spans="9:12" x14ac:dyDescent="0.35">
      <c r="I266" s="313" t="s">
        <v>1208</v>
      </c>
      <c r="J266" s="77" t="str">
        <f t="shared" si="4"/>
        <v>65</v>
      </c>
      <c r="K266" s="83" t="s">
        <v>819</v>
      </c>
      <c r="L266" s="77" t="s">
        <v>225</v>
      </c>
    </row>
    <row r="267" spans="9:12" x14ac:dyDescent="0.35">
      <c r="I267" s="313" t="s">
        <v>809</v>
      </c>
      <c r="J267" s="77" t="str">
        <f t="shared" si="4"/>
        <v>651</v>
      </c>
      <c r="K267" s="83" t="s">
        <v>820</v>
      </c>
      <c r="L267" s="77" t="s">
        <v>476</v>
      </c>
    </row>
    <row r="268" spans="9:12" x14ac:dyDescent="0.35">
      <c r="I268" s="313" t="s">
        <v>1209</v>
      </c>
      <c r="J268" s="77" t="str">
        <f t="shared" si="4"/>
        <v>652</v>
      </c>
      <c r="K268" s="83" t="s">
        <v>821</v>
      </c>
      <c r="L268" s="77" t="s">
        <v>477</v>
      </c>
    </row>
    <row r="269" spans="9:12" x14ac:dyDescent="0.35">
      <c r="I269" s="313" t="s">
        <v>1210</v>
      </c>
      <c r="J269" s="77" t="str">
        <f t="shared" ref="J269:J332" si="5">L269</f>
        <v>653</v>
      </c>
      <c r="K269" s="83" t="s">
        <v>822</v>
      </c>
      <c r="L269" s="77" t="s">
        <v>478</v>
      </c>
    </row>
    <row r="270" spans="9:12" x14ac:dyDescent="0.35">
      <c r="I270" s="313" t="s">
        <v>1211</v>
      </c>
      <c r="J270" s="77" t="str">
        <f t="shared" si="5"/>
        <v>66</v>
      </c>
      <c r="K270" s="83" t="s">
        <v>823</v>
      </c>
      <c r="L270" s="77" t="s">
        <v>226</v>
      </c>
    </row>
    <row r="271" spans="9:12" x14ac:dyDescent="0.35">
      <c r="I271" s="313" t="s">
        <v>1212</v>
      </c>
      <c r="J271" s="77" t="str">
        <f t="shared" si="5"/>
        <v>661</v>
      </c>
      <c r="K271" s="83" t="s">
        <v>824</v>
      </c>
      <c r="L271" s="77" t="s">
        <v>479</v>
      </c>
    </row>
    <row r="272" spans="9:12" x14ac:dyDescent="0.35">
      <c r="I272" s="313" t="s">
        <v>1213</v>
      </c>
      <c r="J272" s="77" t="str">
        <f t="shared" si="5"/>
        <v>662</v>
      </c>
      <c r="K272" s="83" t="s">
        <v>825</v>
      </c>
      <c r="L272" s="77" t="s">
        <v>480</v>
      </c>
    </row>
    <row r="273" spans="9:12" x14ac:dyDescent="0.35">
      <c r="I273" s="313" t="s">
        <v>1214</v>
      </c>
      <c r="J273" s="77" t="str">
        <f t="shared" si="5"/>
        <v>663</v>
      </c>
      <c r="K273" s="83" t="s">
        <v>826</v>
      </c>
      <c r="L273" s="77" t="s">
        <v>481</v>
      </c>
    </row>
    <row r="274" spans="9:12" x14ac:dyDescent="0.35">
      <c r="I274" s="313" t="s">
        <v>1215</v>
      </c>
      <c r="J274" s="77" t="str">
        <f t="shared" si="5"/>
        <v>68</v>
      </c>
      <c r="K274" s="83" t="s">
        <v>827</v>
      </c>
      <c r="L274" s="77" t="s">
        <v>482</v>
      </c>
    </row>
    <row r="275" spans="9:12" x14ac:dyDescent="0.35">
      <c r="I275" s="313" t="s">
        <v>1216</v>
      </c>
      <c r="J275" s="77" t="str">
        <f t="shared" si="5"/>
        <v>681</v>
      </c>
      <c r="K275" s="83" t="s">
        <v>828</v>
      </c>
      <c r="L275" s="77" t="s">
        <v>483</v>
      </c>
    </row>
    <row r="276" spans="9:12" x14ac:dyDescent="0.35">
      <c r="I276" s="313" t="s">
        <v>815</v>
      </c>
      <c r="J276" s="77" t="str">
        <f t="shared" si="5"/>
        <v>682</v>
      </c>
      <c r="K276" s="83" t="s">
        <v>829</v>
      </c>
      <c r="L276" s="77" t="s">
        <v>484</v>
      </c>
    </row>
    <row r="277" spans="9:12" x14ac:dyDescent="0.35">
      <c r="I277" s="313" t="s">
        <v>1217</v>
      </c>
      <c r="J277" s="77" t="str">
        <f t="shared" si="5"/>
        <v>683</v>
      </c>
      <c r="K277" s="83" t="s">
        <v>830</v>
      </c>
      <c r="L277" s="77" t="s">
        <v>485</v>
      </c>
    </row>
    <row r="278" spans="9:12" x14ac:dyDescent="0.35">
      <c r="I278" s="313" t="s">
        <v>1218</v>
      </c>
      <c r="J278" s="77" t="str">
        <f t="shared" si="5"/>
        <v>69</v>
      </c>
      <c r="K278" s="83" t="s">
        <v>831</v>
      </c>
      <c r="L278" s="77" t="s">
        <v>228</v>
      </c>
    </row>
    <row r="279" spans="9:12" x14ac:dyDescent="0.35">
      <c r="I279" s="313" t="s">
        <v>1219</v>
      </c>
      <c r="J279" s="77" t="str">
        <f t="shared" si="5"/>
        <v>691</v>
      </c>
      <c r="K279" s="83" t="s">
        <v>832</v>
      </c>
      <c r="L279" s="77" t="s">
        <v>230</v>
      </c>
    </row>
    <row r="280" spans="9:12" x14ac:dyDescent="0.35">
      <c r="I280" s="313" t="s">
        <v>1220</v>
      </c>
      <c r="J280" s="77" t="str">
        <f t="shared" si="5"/>
        <v>692</v>
      </c>
      <c r="K280" s="83" t="s">
        <v>833</v>
      </c>
      <c r="L280" s="77" t="s">
        <v>232</v>
      </c>
    </row>
    <row r="281" spans="9:12" x14ac:dyDescent="0.35">
      <c r="I281" s="313" t="s">
        <v>820</v>
      </c>
      <c r="J281" s="77" t="str">
        <f t="shared" si="5"/>
        <v>70</v>
      </c>
      <c r="K281" s="83" t="s">
        <v>834</v>
      </c>
      <c r="L281" s="77" t="s">
        <v>486</v>
      </c>
    </row>
    <row r="282" spans="9:12" x14ac:dyDescent="0.35">
      <c r="I282" s="313" t="s">
        <v>821</v>
      </c>
      <c r="J282" s="77" t="str">
        <f t="shared" si="5"/>
        <v>701</v>
      </c>
      <c r="K282" s="83" t="s">
        <v>835</v>
      </c>
      <c r="L282" s="77" t="s">
        <v>487</v>
      </c>
    </row>
    <row r="283" spans="9:12" x14ac:dyDescent="0.35">
      <c r="I283" s="313" t="s">
        <v>822</v>
      </c>
      <c r="J283" s="77" t="str">
        <f t="shared" si="5"/>
        <v>702</v>
      </c>
      <c r="K283" s="83" t="s">
        <v>836</v>
      </c>
      <c r="L283" s="77" t="s">
        <v>488</v>
      </c>
    </row>
    <row r="284" spans="9:12" x14ac:dyDescent="0.35">
      <c r="I284" s="313" t="s">
        <v>823</v>
      </c>
      <c r="J284" s="77" t="str">
        <f t="shared" si="5"/>
        <v>71</v>
      </c>
      <c r="K284" s="83" t="s">
        <v>837</v>
      </c>
      <c r="L284" s="77" t="s">
        <v>235</v>
      </c>
    </row>
    <row r="285" spans="9:12" x14ac:dyDescent="0.35">
      <c r="I285" s="313" t="s">
        <v>1221</v>
      </c>
      <c r="J285" s="77" t="str">
        <f t="shared" si="5"/>
        <v>711</v>
      </c>
      <c r="K285" s="83" t="s">
        <v>838</v>
      </c>
      <c r="L285" s="77" t="s">
        <v>237</v>
      </c>
    </row>
    <row r="286" spans="9:12" x14ac:dyDescent="0.35">
      <c r="I286" s="313" t="s">
        <v>825</v>
      </c>
      <c r="J286" s="77" t="str">
        <f t="shared" si="5"/>
        <v>712</v>
      </c>
      <c r="K286" s="83" t="s">
        <v>839</v>
      </c>
      <c r="L286" s="77" t="s">
        <v>239</v>
      </c>
    </row>
    <row r="287" spans="9:12" x14ac:dyDescent="0.35">
      <c r="I287" s="313" t="s">
        <v>826</v>
      </c>
      <c r="J287" s="77" t="str">
        <f t="shared" si="5"/>
        <v>72</v>
      </c>
      <c r="K287" s="83" t="s">
        <v>840</v>
      </c>
      <c r="L287" s="77" t="s">
        <v>243</v>
      </c>
    </row>
    <row r="288" spans="9:12" x14ac:dyDescent="0.35">
      <c r="I288" s="313" t="s">
        <v>1222</v>
      </c>
      <c r="J288" s="77" t="str">
        <f t="shared" si="5"/>
        <v>721</v>
      </c>
      <c r="K288" s="83" t="s">
        <v>841</v>
      </c>
      <c r="L288" s="77" t="s">
        <v>245</v>
      </c>
    </row>
    <row r="289" spans="9:12" x14ac:dyDescent="0.35">
      <c r="I289" s="313" t="s">
        <v>827</v>
      </c>
      <c r="J289" s="77" t="str">
        <f t="shared" si="5"/>
        <v>722</v>
      </c>
      <c r="K289" s="83" t="s">
        <v>842</v>
      </c>
      <c r="L289" s="77" t="s">
        <v>247</v>
      </c>
    </row>
    <row r="290" spans="9:12" x14ac:dyDescent="0.35">
      <c r="I290" s="313" t="s">
        <v>1223</v>
      </c>
      <c r="J290" s="77" t="str">
        <f t="shared" si="5"/>
        <v>73</v>
      </c>
      <c r="K290" s="83" t="s">
        <v>843</v>
      </c>
      <c r="L290" s="77" t="s">
        <v>489</v>
      </c>
    </row>
    <row r="291" spans="9:12" x14ac:dyDescent="0.35">
      <c r="I291" s="313" t="s">
        <v>829</v>
      </c>
      <c r="J291" s="77" t="str">
        <f t="shared" si="5"/>
        <v>731</v>
      </c>
      <c r="K291" s="83" t="s">
        <v>844</v>
      </c>
      <c r="L291" s="77" t="s">
        <v>490</v>
      </c>
    </row>
    <row r="292" spans="9:12" x14ac:dyDescent="0.35">
      <c r="I292" s="313" t="s">
        <v>830</v>
      </c>
      <c r="J292" s="77" t="str">
        <f t="shared" si="5"/>
        <v>732</v>
      </c>
      <c r="K292" s="83" t="s">
        <v>845</v>
      </c>
      <c r="L292" s="77" t="s">
        <v>491</v>
      </c>
    </row>
    <row r="293" spans="9:12" x14ac:dyDescent="0.35">
      <c r="I293" s="313" t="s">
        <v>1224</v>
      </c>
      <c r="J293" s="77" t="str">
        <f t="shared" si="5"/>
        <v>74</v>
      </c>
      <c r="K293" s="83" t="s">
        <v>846</v>
      </c>
      <c r="L293" s="77" t="s">
        <v>492</v>
      </c>
    </row>
    <row r="294" spans="9:12" x14ac:dyDescent="0.35">
      <c r="I294" s="313" t="s">
        <v>831</v>
      </c>
      <c r="J294" s="77" t="str">
        <f t="shared" si="5"/>
        <v>741</v>
      </c>
      <c r="K294" s="83" t="s">
        <v>847</v>
      </c>
      <c r="L294" s="77" t="s">
        <v>493</v>
      </c>
    </row>
    <row r="295" spans="9:12" x14ac:dyDescent="0.35">
      <c r="I295" s="313" t="s">
        <v>832</v>
      </c>
      <c r="J295" s="77" t="str">
        <f t="shared" si="5"/>
        <v>742</v>
      </c>
      <c r="K295" s="83" t="s">
        <v>848</v>
      </c>
      <c r="L295" s="77" t="s">
        <v>494</v>
      </c>
    </row>
    <row r="296" spans="9:12" x14ac:dyDescent="0.35">
      <c r="I296" s="313" t="s">
        <v>833</v>
      </c>
      <c r="J296" s="77" t="str">
        <f t="shared" si="5"/>
        <v>743</v>
      </c>
      <c r="K296" s="83" t="s">
        <v>849</v>
      </c>
      <c r="L296" s="77" t="s">
        <v>495</v>
      </c>
    </row>
    <row r="297" spans="9:12" x14ac:dyDescent="0.35">
      <c r="I297" s="313" t="s">
        <v>1225</v>
      </c>
      <c r="J297" s="77" t="str">
        <f t="shared" si="5"/>
        <v>749</v>
      </c>
      <c r="K297" s="83" t="s">
        <v>850</v>
      </c>
      <c r="L297" s="77" t="s">
        <v>496</v>
      </c>
    </row>
    <row r="298" spans="9:12" x14ac:dyDescent="0.35">
      <c r="I298" s="313" t="s">
        <v>835</v>
      </c>
      <c r="J298" s="77" t="str">
        <f t="shared" si="5"/>
        <v>75</v>
      </c>
      <c r="K298" s="83" t="s">
        <v>851</v>
      </c>
      <c r="L298" s="77" t="s">
        <v>497</v>
      </c>
    </row>
    <row r="299" spans="9:12" x14ac:dyDescent="0.35">
      <c r="I299" s="313" t="s">
        <v>836</v>
      </c>
      <c r="J299" s="77" t="str">
        <f t="shared" si="5"/>
        <v>750</v>
      </c>
      <c r="K299" s="83" t="s">
        <v>852</v>
      </c>
      <c r="L299" s="77" t="s">
        <v>498</v>
      </c>
    </row>
    <row r="300" spans="9:12" x14ac:dyDescent="0.35">
      <c r="I300" s="313" t="s">
        <v>837</v>
      </c>
      <c r="J300" s="77" t="str">
        <f t="shared" si="5"/>
        <v>77</v>
      </c>
      <c r="K300" s="83" t="s">
        <v>853</v>
      </c>
      <c r="L300" s="77" t="s">
        <v>499</v>
      </c>
    </row>
    <row r="301" spans="9:12" x14ac:dyDescent="0.35">
      <c r="I301" s="313" t="s">
        <v>838</v>
      </c>
      <c r="J301" s="77" t="str">
        <f t="shared" si="5"/>
        <v>771</v>
      </c>
      <c r="K301" s="83" t="s">
        <v>854</v>
      </c>
      <c r="L301" s="77" t="s">
        <v>500</v>
      </c>
    </row>
    <row r="302" spans="9:12" x14ac:dyDescent="0.35">
      <c r="I302" s="313" t="s">
        <v>839</v>
      </c>
      <c r="J302" s="77" t="str">
        <f t="shared" si="5"/>
        <v>772</v>
      </c>
      <c r="K302" s="83" t="s">
        <v>855</v>
      </c>
      <c r="L302" s="77" t="s">
        <v>501</v>
      </c>
    </row>
    <row r="303" spans="9:12" x14ac:dyDescent="0.35">
      <c r="I303" s="313" t="s">
        <v>840</v>
      </c>
      <c r="J303" s="77" t="str">
        <f t="shared" si="5"/>
        <v>773</v>
      </c>
      <c r="K303" s="83" t="s">
        <v>856</v>
      </c>
      <c r="L303" s="77" t="s">
        <v>502</v>
      </c>
    </row>
    <row r="304" spans="9:12" x14ac:dyDescent="0.35">
      <c r="I304" s="313" t="s">
        <v>841</v>
      </c>
      <c r="J304" s="77" t="str">
        <f t="shared" si="5"/>
        <v>774</v>
      </c>
      <c r="K304" s="83" t="s">
        <v>857</v>
      </c>
      <c r="L304" s="77" t="s">
        <v>503</v>
      </c>
    </row>
    <row r="305" spans="9:12" x14ac:dyDescent="0.35">
      <c r="I305" s="313" t="s">
        <v>842</v>
      </c>
      <c r="J305" s="77" t="str">
        <f t="shared" si="5"/>
        <v>78</v>
      </c>
      <c r="K305" s="83" t="s">
        <v>858</v>
      </c>
      <c r="L305" s="77" t="s">
        <v>504</v>
      </c>
    </row>
    <row r="306" spans="9:12" x14ac:dyDescent="0.35">
      <c r="I306" s="313" t="s">
        <v>1226</v>
      </c>
      <c r="J306" s="77" t="str">
        <f t="shared" si="5"/>
        <v>781</v>
      </c>
      <c r="K306" s="83" t="s">
        <v>859</v>
      </c>
      <c r="L306" s="77" t="s">
        <v>505</v>
      </c>
    </row>
    <row r="307" spans="9:12" x14ac:dyDescent="0.35">
      <c r="I307" s="313" t="s">
        <v>844</v>
      </c>
      <c r="J307" s="77" t="str">
        <f t="shared" si="5"/>
        <v>782</v>
      </c>
      <c r="K307" s="83" t="s">
        <v>860</v>
      </c>
      <c r="L307" s="77" t="s">
        <v>506</v>
      </c>
    </row>
    <row r="308" spans="9:12" x14ac:dyDescent="0.35">
      <c r="I308" s="313" t="s">
        <v>845</v>
      </c>
      <c r="J308" s="77" t="str">
        <f t="shared" si="5"/>
        <v>783</v>
      </c>
      <c r="K308" s="83" t="s">
        <v>861</v>
      </c>
      <c r="L308" s="77" t="s">
        <v>507</v>
      </c>
    </row>
    <row r="309" spans="9:12" x14ac:dyDescent="0.35">
      <c r="I309" s="313" t="s">
        <v>1227</v>
      </c>
      <c r="J309" s="77" t="str">
        <f t="shared" si="5"/>
        <v>79</v>
      </c>
      <c r="K309" s="83" t="s">
        <v>862</v>
      </c>
      <c r="L309" s="77" t="s">
        <v>508</v>
      </c>
    </row>
    <row r="310" spans="9:12" x14ac:dyDescent="0.35">
      <c r="I310" s="313" t="s">
        <v>1228</v>
      </c>
      <c r="J310" s="77" t="str">
        <f t="shared" si="5"/>
        <v>791</v>
      </c>
      <c r="K310" s="83" t="s">
        <v>863</v>
      </c>
      <c r="L310" s="77" t="s">
        <v>509</v>
      </c>
    </row>
    <row r="311" spans="9:12" x14ac:dyDescent="0.35">
      <c r="I311" s="313" t="s">
        <v>847</v>
      </c>
      <c r="J311" s="77" t="str">
        <f t="shared" si="5"/>
        <v>799</v>
      </c>
      <c r="K311" s="83" t="s">
        <v>864</v>
      </c>
      <c r="L311" s="77" t="s">
        <v>510</v>
      </c>
    </row>
    <row r="312" spans="9:12" x14ac:dyDescent="0.35">
      <c r="I312" s="313" t="s">
        <v>848</v>
      </c>
      <c r="J312" s="77" t="str">
        <f t="shared" si="5"/>
        <v>80</v>
      </c>
      <c r="K312" s="83" t="s">
        <v>865</v>
      </c>
      <c r="L312" s="77" t="s">
        <v>511</v>
      </c>
    </row>
    <row r="313" spans="9:12" x14ac:dyDescent="0.35">
      <c r="I313" s="313" t="s">
        <v>849</v>
      </c>
      <c r="J313" s="77" t="str">
        <f t="shared" si="5"/>
        <v>801</v>
      </c>
      <c r="K313" s="83" t="s">
        <v>866</v>
      </c>
      <c r="L313" s="77" t="s">
        <v>512</v>
      </c>
    </row>
    <row r="314" spans="9:12" x14ac:dyDescent="0.35">
      <c r="I314" s="313" t="s">
        <v>1229</v>
      </c>
      <c r="J314" s="77" t="str">
        <f t="shared" si="5"/>
        <v>802</v>
      </c>
      <c r="K314" s="83" t="s">
        <v>867</v>
      </c>
      <c r="L314" s="77" t="s">
        <v>513</v>
      </c>
    </row>
    <row r="315" spans="9:12" x14ac:dyDescent="0.35">
      <c r="I315" s="313" t="s">
        <v>851</v>
      </c>
      <c r="J315" s="77" t="str">
        <f t="shared" si="5"/>
        <v>803</v>
      </c>
      <c r="K315" s="83" t="s">
        <v>868</v>
      </c>
      <c r="L315" s="77" t="s">
        <v>514</v>
      </c>
    </row>
    <row r="316" spans="9:12" x14ac:dyDescent="0.35">
      <c r="I316" s="313" t="s">
        <v>852</v>
      </c>
      <c r="J316" s="77" t="str">
        <f t="shared" si="5"/>
        <v>81</v>
      </c>
      <c r="K316" s="83" t="s">
        <v>869</v>
      </c>
      <c r="L316" s="77" t="s">
        <v>251</v>
      </c>
    </row>
    <row r="317" spans="9:12" x14ac:dyDescent="0.35">
      <c r="I317" s="313" t="s">
        <v>1230</v>
      </c>
      <c r="J317" s="77" t="str">
        <f t="shared" si="5"/>
        <v>811</v>
      </c>
      <c r="K317" s="83" t="s">
        <v>870</v>
      </c>
      <c r="L317" s="77" t="s">
        <v>253</v>
      </c>
    </row>
    <row r="318" spans="9:12" x14ac:dyDescent="0.35">
      <c r="I318" s="313" t="s">
        <v>853</v>
      </c>
      <c r="J318" s="77" t="str">
        <f t="shared" si="5"/>
        <v>812</v>
      </c>
      <c r="K318" s="83" t="s">
        <v>871</v>
      </c>
      <c r="L318" s="77" t="s">
        <v>515</v>
      </c>
    </row>
    <row r="319" spans="9:12" x14ac:dyDescent="0.35">
      <c r="I319" s="313" t="s">
        <v>854</v>
      </c>
      <c r="J319" s="77" t="str">
        <f t="shared" si="5"/>
        <v>813</v>
      </c>
      <c r="K319" s="83" t="s">
        <v>872</v>
      </c>
      <c r="L319" s="77" t="s">
        <v>516</v>
      </c>
    </row>
    <row r="320" spans="9:12" x14ac:dyDescent="0.35">
      <c r="I320" s="313" t="s">
        <v>1231</v>
      </c>
      <c r="J320" s="77" t="str">
        <f t="shared" si="5"/>
        <v>82</v>
      </c>
      <c r="K320" s="83" t="s">
        <v>873</v>
      </c>
      <c r="L320" s="77" t="s">
        <v>517</v>
      </c>
    </row>
    <row r="321" spans="9:12" x14ac:dyDescent="0.35">
      <c r="I321" s="313" t="s">
        <v>856</v>
      </c>
      <c r="J321" s="77" t="str">
        <f t="shared" si="5"/>
        <v>821</v>
      </c>
      <c r="K321" s="83" t="s">
        <v>874</v>
      </c>
      <c r="L321" s="77" t="s">
        <v>518</v>
      </c>
    </row>
    <row r="322" spans="9:12" x14ac:dyDescent="0.35">
      <c r="I322" s="313" t="s">
        <v>1232</v>
      </c>
      <c r="J322" s="77" t="str">
        <f t="shared" si="5"/>
        <v>822</v>
      </c>
      <c r="K322" s="83" t="s">
        <v>875</v>
      </c>
      <c r="L322" s="77" t="s">
        <v>519</v>
      </c>
    </row>
    <row r="323" spans="9:12" x14ac:dyDescent="0.35">
      <c r="I323" s="313" t="s">
        <v>1233</v>
      </c>
      <c r="J323" s="77" t="str">
        <f t="shared" si="5"/>
        <v>823</v>
      </c>
      <c r="K323" s="83" t="s">
        <v>876</v>
      </c>
      <c r="L323" s="77" t="s">
        <v>520</v>
      </c>
    </row>
    <row r="324" spans="9:12" x14ac:dyDescent="0.35">
      <c r="I324" s="313" t="s">
        <v>858</v>
      </c>
      <c r="J324" s="77" t="str">
        <f t="shared" si="5"/>
        <v>829</v>
      </c>
      <c r="K324" s="83" t="s">
        <v>877</v>
      </c>
      <c r="L324" s="77" t="s">
        <v>521</v>
      </c>
    </row>
    <row r="325" spans="9:12" x14ac:dyDescent="0.35">
      <c r="I325" s="313" t="s">
        <v>859</v>
      </c>
      <c r="J325" s="77" t="str">
        <f t="shared" si="5"/>
        <v>84</v>
      </c>
      <c r="K325" s="83" t="s">
        <v>878</v>
      </c>
      <c r="L325" s="77" t="s">
        <v>522</v>
      </c>
    </row>
    <row r="326" spans="9:12" x14ac:dyDescent="0.35">
      <c r="I326" s="313" t="s">
        <v>1234</v>
      </c>
      <c r="J326" s="77" t="str">
        <f t="shared" si="5"/>
        <v>841</v>
      </c>
      <c r="K326" s="83" t="s">
        <v>879</v>
      </c>
      <c r="L326" s="77" t="s">
        <v>523</v>
      </c>
    </row>
    <row r="327" spans="9:12" x14ac:dyDescent="0.35">
      <c r="I327" s="313" t="s">
        <v>1235</v>
      </c>
      <c r="J327" s="77" t="str">
        <f t="shared" si="5"/>
        <v>842</v>
      </c>
      <c r="K327" s="83" t="s">
        <v>880</v>
      </c>
      <c r="L327" s="77" t="s">
        <v>524</v>
      </c>
    </row>
    <row r="328" spans="9:12" x14ac:dyDescent="0.35">
      <c r="I328" s="313" t="s">
        <v>863</v>
      </c>
      <c r="J328" s="77" t="str">
        <f t="shared" si="5"/>
        <v>843</v>
      </c>
      <c r="K328" s="83" t="s">
        <v>881</v>
      </c>
      <c r="L328" s="77" t="s">
        <v>525</v>
      </c>
    </row>
    <row r="329" spans="9:12" x14ac:dyDescent="0.35">
      <c r="I329" s="313" t="s">
        <v>1236</v>
      </c>
      <c r="J329" s="77" t="str">
        <f t="shared" si="5"/>
        <v>85</v>
      </c>
      <c r="K329" s="83" t="s">
        <v>882</v>
      </c>
      <c r="L329" s="77" t="s">
        <v>526</v>
      </c>
    </row>
    <row r="330" spans="9:12" x14ac:dyDescent="0.35">
      <c r="I330" s="313" t="s">
        <v>1237</v>
      </c>
      <c r="J330" s="77" t="str">
        <f t="shared" si="5"/>
        <v>851</v>
      </c>
      <c r="K330" s="83" t="s">
        <v>883</v>
      </c>
      <c r="L330" s="77" t="s">
        <v>527</v>
      </c>
    </row>
    <row r="331" spans="9:12" x14ac:dyDescent="0.35">
      <c r="I331" s="313" t="s">
        <v>1238</v>
      </c>
      <c r="J331" s="77" t="str">
        <f t="shared" si="5"/>
        <v>852</v>
      </c>
      <c r="K331" s="83" t="s">
        <v>884</v>
      </c>
      <c r="L331" s="77" t="s">
        <v>528</v>
      </c>
    </row>
    <row r="332" spans="9:12" x14ac:dyDescent="0.35">
      <c r="I332" s="313" t="s">
        <v>869</v>
      </c>
      <c r="J332" s="77" t="str">
        <f t="shared" si="5"/>
        <v>853</v>
      </c>
      <c r="K332" s="83" t="s">
        <v>885</v>
      </c>
      <c r="L332" s="77" t="s">
        <v>529</v>
      </c>
    </row>
    <row r="333" spans="9:12" x14ac:dyDescent="0.35">
      <c r="I333" s="313" t="s">
        <v>870</v>
      </c>
      <c r="J333" s="77" t="str">
        <f t="shared" ref="J333:J371" si="6">L333</f>
        <v>854</v>
      </c>
      <c r="K333" s="83" t="s">
        <v>886</v>
      </c>
      <c r="L333" s="77" t="s">
        <v>530</v>
      </c>
    </row>
    <row r="334" spans="9:12" x14ac:dyDescent="0.35">
      <c r="I334" s="313" t="s">
        <v>871</v>
      </c>
      <c r="J334" s="77" t="str">
        <f t="shared" si="6"/>
        <v>855</v>
      </c>
      <c r="K334" s="83" t="s">
        <v>887</v>
      </c>
      <c r="L334" s="77" t="s">
        <v>531</v>
      </c>
    </row>
    <row r="335" spans="9:12" x14ac:dyDescent="0.35">
      <c r="I335" s="313" t="s">
        <v>872</v>
      </c>
      <c r="J335" s="77" t="str">
        <f t="shared" si="6"/>
        <v>856</v>
      </c>
      <c r="K335" s="83" t="s">
        <v>888</v>
      </c>
      <c r="L335" s="77" t="s">
        <v>532</v>
      </c>
    </row>
    <row r="336" spans="9:12" x14ac:dyDescent="0.35">
      <c r="I336" s="313" t="s">
        <v>873</v>
      </c>
      <c r="J336" s="77" t="str">
        <f t="shared" si="6"/>
        <v>86</v>
      </c>
      <c r="K336" s="83" t="s">
        <v>889</v>
      </c>
      <c r="L336" s="77" t="s">
        <v>533</v>
      </c>
    </row>
    <row r="337" spans="9:12" x14ac:dyDescent="0.35">
      <c r="I337" s="313" t="s">
        <v>874</v>
      </c>
      <c r="J337" s="77" t="str">
        <f t="shared" si="6"/>
        <v>861</v>
      </c>
      <c r="K337" s="83" t="s">
        <v>890</v>
      </c>
      <c r="L337" s="77" t="s">
        <v>534</v>
      </c>
    </row>
    <row r="338" spans="9:12" x14ac:dyDescent="0.35">
      <c r="I338" s="313" t="s">
        <v>875</v>
      </c>
      <c r="J338" s="77" t="str">
        <f t="shared" si="6"/>
        <v>862</v>
      </c>
      <c r="K338" s="83" t="s">
        <v>891</v>
      </c>
      <c r="L338" s="77" t="s">
        <v>535</v>
      </c>
    </row>
    <row r="339" spans="9:12" x14ac:dyDescent="0.35">
      <c r="I339" s="313" t="s">
        <v>876</v>
      </c>
      <c r="J339" s="77" t="str">
        <f t="shared" si="6"/>
        <v>869</v>
      </c>
      <c r="K339" s="83" t="s">
        <v>892</v>
      </c>
      <c r="L339" s="77" t="s">
        <v>536</v>
      </c>
    </row>
    <row r="340" spans="9:12" x14ac:dyDescent="0.35">
      <c r="I340" s="313" t="s">
        <v>1239</v>
      </c>
      <c r="J340" s="77" t="str">
        <f t="shared" si="6"/>
        <v>87</v>
      </c>
      <c r="K340" s="83" t="s">
        <v>893</v>
      </c>
      <c r="L340" s="77" t="s">
        <v>537</v>
      </c>
    </row>
    <row r="341" spans="9:12" x14ac:dyDescent="0.35">
      <c r="I341" s="313" t="s">
        <v>1240</v>
      </c>
      <c r="J341" s="77" t="str">
        <f t="shared" si="6"/>
        <v>871</v>
      </c>
      <c r="K341" s="83" t="s">
        <v>894</v>
      </c>
      <c r="L341" s="77" t="s">
        <v>538</v>
      </c>
    </row>
    <row r="342" spans="9:12" x14ac:dyDescent="0.35">
      <c r="I342" s="313" t="s">
        <v>1241</v>
      </c>
      <c r="J342" s="77" t="str">
        <f t="shared" si="6"/>
        <v>872</v>
      </c>
      <c r="K342" s="83" t="s">
        <v>895</v>
      </c>
      <c r="L342" s="77" t="s">
        <v>539</v>
      </c>
    </row>
    <row r="343" spans="9:12" x14ac:dyDescent="0.35">
      <c r="I343" s="313" t="s">
        <v>878</v>
      </c>
      <c r="J343" s="77" t="str">
        <f t="shared" si="6"/>
        <v>873</v>
      </c>
      <c r="K343" s="83" t="s">
        <v>896</v>
      </c>
      <c r="L343" s="77" t="s">
        <v>540</v>
      </c>
    </row>
    <row r="344" spans="9:12" x14ac:dyDescent="0.35">
      <c r="I344" s="313" t="s">
        <v>1242</v>
      </c>
      <c r="J344" s="77" t="str">
        <f t="shared" si="6"/>
        <v>879</v>
      </c>
      <c r="K344" s="83" t="s">
        <v>897</v>
      </c>
      <c r="L344" s="77" t="s">
        <v>541</v>
      </c>
    </row>
    <row r="345" spans="9:12" x14ac:dyDescent="0.35">
      <c r="I345" s="313" t="s">
        <v>1243</v>
      </c>
      <c r="J345" s="77" t="str">
        <f t="shared" si="6"/>
        <v>88</v>
      </c>
      <c r="K345" s="83" t="s">
        <v>898</v>
      </c>
      <c r="L345" s="77" t="s">
        <v>542</v>
      </c>
    </row>
    <row r="346" spans="9:12" x14ac:dyDescent="0.35">
      <c r="I346" s="313" t="s">
        <v>881</v>
      </c>
      <c r="J346" s="77" t="str">
        <f t="shared" si="6"/>
        <v>881</v>
      </c>
      <c r="K346" s="83" t="s">
        <v>899</v>
      </c>
      <c r="L346" s="77" t="s">
        <v>543</v>
      </c>
    </row>
    <row r="347" spans="9:12" x14ac:dyDescent="0.35">
      <c r="I347" s="313" t="s">
        <v>1244</v>
      </c>
      <c r="J347" s="77" t="str">
        <f t="shared" si="6"/>
        <v>889</v>
      </c>
      <c r="K347" s="83" t="s">
        <v>900</v>
      </c>
      <c r="L347" s="77" t="s">
        <v>544</v>
      </c>
    </row>
    <row r="348" spans="9:12" x14ac:dyDescent="0.35">
      <c r="I348" s="313" t="s">
        <v>882</v>
      </c>
      <c r="J348" s="77" t="str">
        <f t="shared" si="6"/>
        <v>90</v>
      </c>
      <c r="K348" s="83" t="s">
        <v>901</v>
      </c>
      <c r="L348" s="77" t="s">
        <v>545</v>
      </c>
    </row>
    <row r="349" spans="9:12" x14ac:dyDescent="0.35">
      <c r="I349" s="313" t="s">
        <v>883</v>
      </c>
      <c r="J349" s="77" t="str">
        <f t="shared" si="6"/>
        <v>900</v>
      </c>
      <c r="K349" s="83" t="s">
        <v>902</v>
      </c>
      <c r="L349" s="77" t="s">
        <v>546</v>
      </c>
    </row>
    <row r="350" spans="9:12" x14ac:dyDescent="0.35">
      <c r="I350" s="313" t="s">
        <v>884</v>
      </c>
      <c r="J350" s="77" t="str">
        <f t="shared" si="6"/>
        <v>91</v>
      </c>
      <c r="K350" s="83" t="s">
        <v>903</v>
      </c>
      <c r="L350" s="77" t="s">
        <v>547</v>
      </c>
    </row>
    <row r="351" spans="9:12" x14ac:dyDescent="0.35">
      <c r="I351" s="313" t="s">
        <v>1245</v>
      </c>
      <c r="J351" s="77" t="str">
        <f t="shared" si="6"/>
        <v>910</v>
      </c>
      <c r="K351" s="83" t="s">
        <v>904</v>
      </c>
      <c r="L351" s="77" t="s">
        <v>548</v>
      </c>
    </row>
    <row r="352" spans="9:12" x14ac:dyDescent="0.35">
      <c r="I352" s="313" t="s">
        <v>1246</v>
      </c>
      <c r="J352" s="77" t="str">
        <f t="shared" si="6"/>
        <v>92</v>
      </c>
      <c r="K352" s="83" t="s">
        <v>905</v>
      </c>
      <c r="L352" s="77" t="s">
        <v>549</v>
      </c>
    </row>
    <row r="353" spans="9:12" x14ac:dyDescent="0.35">
      <c r="I353" s="313" t="s">
        <v>1247</v>
      </c>
      <c r="J353" s="77" t="str">
        <f t="shared" si="6"/>
        <v>920</v>
      </c>
      <c r="K353" s="83" t="s">
        <v>906</v>
      </c>
      <c r="L353" s="77" t="s">
        <v>550</v>
      </c>
    </row>
    <row r="354" spans="9:12" x14ac:dyDescent="0.35">
      <c r="I354" s="313" t="s">
        <v>888</v>
      </c>
      <c r="J354" s="77" t="str">
        <f t="shared" si="6"/>
        <v>93</v>
      </c>
      <c r="K354" s="83" t="s">
        <v>907</v>
      </c>
      <c r="L354" s="77" t="s">
        <v>267</v>
      </c>
    </row>
    <row r="355" spans="9:12" x14ac:dyDescent="0.35">
      <c r="I355" s="313" t="s">
        <v>1248</v>
      </c>
      <c r="J355" s="77" t="str">
        <f t="shared" si="6"/>
        <v>931</v>
      </c>
      <c r="K355" s="83" t="s">
        <v>908</v>
      </c>
      <c r="L355" s="77" t="s">
        <v>269</v>
      </c>
    </row>
    <row r="356" spans="9:12" x14ac:dyDescent="0.35">
      <c r="I356" s="313" t="s">
        <v>889</v>
      </c>
      <c r="J356" s="77" t="str">
        <f t="shared" si="6"/>
        <v>932</v>
      </c>
      <c r="K356" s="83" t="s">
        <v>909</v>
      </c>
      <c r="L356" s="77" t="s">
        <v>551</v>
      </c>
    </row>
    <row r="357" spans="9:12" x14ac:dyDescent="0.35">
      <c r="I357" s="313" t="s">
        <v>890</v>
      </c>
      <c r="J357" s="77" t="str">
        <f t="shared" si="6"/>
        <v>94</v>
      </c>
      <c r="K357" s="83" t="s">
        <v>910</v>
      </c>
      <c r="L357" s="77" t="s">
        <v>271</v>
      </c>
    </row>
    <row r="358" spans="9:12" x14ac:dyDescent="0.35">
      <c r="I358" s="313" t="s">
        <v>891</v>
      </c>
      <c r="J358" s="77" t="str">
        <f t="shared" si="6"/>
        <v>941</v>
      </c>
      <c r="K358" s="83" t="s">
        <v>911</v>
      </c>
      <c r="L358" s="77" t="s">
        <v>272</v>
      </c>
    </row>
    <row r="359" spans="9:12" x14ac:dyDescent="0.35">
      <c r="I359" s="313" t="s">
        <v>1249</v>
      </c>
      <c r="J359" s="77" t="str">
        <f t="shared" si="6"/>
        <v>942</v>
      </c>
      <c r="K359" s="83" t="s">
        <v>912</v>
      </c>
      <c r="L359" s="77" t="s">
        <v>274</v>
      </c>
    </row>
    <row r="360" spans="9:12" x14ac:dyDescent="0.35">
      <c r="I360" s="313" t="s">
        <v>1250</v>
      </c>
      <c r="J360" s="77" t="str">
        <f t="shared" si="6"/>
        <v>949</v>
      </c>
      <c r="K360" s="83" t="s">
        <v>913</v>
      </c>
      <c r="L360" s="77" t="s">
        <v>276</v>
      </c>
    </row>
    <row r="361" spans="9:12" x14ac:dyDescent="0.35">
      <c r="I361" s="313" t="s">
        <v>1251</v>
      </c>
      <c r="J361" s="77" t="str">
        <f t="shared" si="6"/>
        <v>95</v>
      </c>
      <c r="K361" s="83" t="s">
        <v>914</v>
      </c>
      <c r="L361" s="77" t="s">
        <v>552</v>
      </c>
    </row>
    <row r="362" spans="9:12" x14ac:dyDescent="0.35">
      <c r="I362" s="313" t="s">
        <v>1252</v>
      </c>
      <c r="J362" s="77" t="str">
        <f t="shared" si="6"/>
        <v>951</v>
      </c>
      <c r="K362" s="83" t="s">
        <v>915</v>
      </c>
      <c r="L362" s="77" t="s">
        <v>553</v>
      </c>
    </row>
    <row r="363" spans="9:12" x14ac:dyDescent="0.35">
      <c r="I363" s="313" t="s">
        <v>1253</v>
      </c>
      <c r="J363" s="77" t="str">
        <f t="shared" si="6"/>
        <v>952</v>
      </c>
      <c r="K363" s="83" t="s">
        <v>916</v>
      </c>
      <c r="L363" s="77" t="s">
        <v>554</v>
      </c>
    </row>
    <row r="364" spans="9:12" x14ac:dyDescent="0.35">
      <c r="I364" s="313" t="s">
        <v>1254</v>
      </c>
      <c r="J364" s="77" t="str">
        <f t="shared" si="6"/>
        <v>96</v>
      </c>
      <c r="K364" s="83" t="s">
        <v>917</v>
      </c>
      <c r="L364" s="77" t="s">
        <v>555</v>
      </c>
    </row>
    <row r="365" spans="9:12" x14ac:dyDescent="0.35">
      <c r="I365" s="313" t="s">
        <v>898</v>
      </c>
      <c r="J365" s="77" t="str">
        <f t="shared" si="6"/>
        <v>960</v>
      </c>
      <c r="K365" s="83" t="s">
        <v>918</v>
      </c>
      <c r="L365" s="77" t="s">
        <v>556</v>
      </c>
    </row>
    <row r="366" spans="9:12" x14ac:dyDescent="0.35">
      <c r="I366" s="313" t="s">
        <v>1255</v>
      </c>
      <c r="J366" s="77" t="str">
        <f t="shared" si="6"/>
        <v>97</v>
      </c>
      <c r="K366" s="83" t="s">
        <v>919</v>
      </c>
      <c r="L366" s="77" t="s">
        <v>557</v>
      </c>
    </row>
    <row r="367" spans="9:12" x14ac:dyDescent="0.35">
      <c r="I367" s="313" t="s">
        <v>1256</v>
      </c>
      <c r="J367" s="77" t="str">
        <f t="shared" si="6"/>
        <v>970</v>
      </c>
      <c r="K367" s="83" t="s">
        <v>920</v>
      </c>
      <c r="L367" s="77" t="s">
        <v>558</v>
      </c>
    </row>
    <row r="368" spans="9:12" x14ac:dyDescent="0.35">
      <c r="I368" s="313" t="s">
        <v>1257</v>
      </c>
      <c r="J368" s="77" t="str">
        <f t="shared" si="6"/>
        <v>98</v>
      </c>
      <c r="K368" s="83" t="s">
        <v>921</v>
      </c>
      <c r="L368" s="77" t="s">
        <v>559</v>
      </c>
    </row>
    <row r="369" spans="9:12" x14ac:dyDescent="0.35">
      <c r="I369" s="313" t="s">
        <v>1258</v>
      </c>
      <c r="J369" s="77" t="str">
        <f t="shared" si="6"/>
        <v>981</v>
      </c>
      <c r="K369" s="83" t="s">
        <v>922</v>
      </c>
      <c r="L369" s="77" t="s">
        <v>560</v>
      </c>
    </row>
    <row r="370" spans="9:12" x14ac:dyDescent="0.35">
      <c r="I370" s="313" t="s">
        <v>1259</v>
      </c>
      <c r="J370" s="77" t="str">
        <f t="shared" si="6"/>
        <v>982</v>
      </c>
      <c r="K370" s="83" t="s">
        <v>923</v>
      </c>
      <c r="L370" s="77" t="s">
        <v>561</v>
      </c>
    </row>
    <row r="371" spans="9:12" x14ac:dyDescent="0.35">
      <c r="I371" s="313" t="s">
        <v>1260</v>
      </c>
      <c r="J371" s="77" t="str">
        <f t="shared" si="6"/>
        <v>99</v>
      </c>
      <c r="K371" s="83" t="s">
        <v>924</v>
      </c>
      <c r="L371" s="77" t="s">
        <v>278</v>
      </c>
    </row>
    <row r="372" spans="9:12" x14ac:dyDescent="0.35">
      <c r="I372" s="313" t="s">
        <v>1261</v>
      </c>
    </row>
    <row r="373" spans="9:12" x14ac:dyDescent="0.35">
      <c r="I373" s="313" t="s">
        <v>903</v>
      </c>
    </row>
    <row r="374" spans="9:12" x14ac:dyDescent="0.35">
      <c r="I374" s="313" t="s">
        <v>1262</v>
      </c>
    </row>
    <row r="375" spans="9:12" x14ac:dyDescent="0.35">
      <c r="I375" s="313" t="s">
        <v>1263</v>
      </c>
    </row>
    <row r="376" spans="9:12" x14ac:dyDescent="0.35">
      <c r="I376" s="313" t="s">
        <v>1264</v>
      </c>
    </row>
    <row r="377" spans="9:12" x14ac:dyDescent="0.35">
      <c r="I377" s="313" t="s">
        <v>1265</v>
      </c>
    </row>
    <row r="378" spans="9:12" x14ac:dyDescent="0.35">
      <c r="I378" s="313" t="s">
        <v>905</v>
      </c>
    </row>
    <row r="379" spans="9:12" x14ac:dyDescent="0.35">
      <c r="I379" s="313" t="s">
        <v>906</v>
      </c>
    </row>
    <row r="380" spans="9:12" x14ac:dyDescent="0.35">
      <c r="I380" s="313" t="s">
        <v>1266</v>
      </c>
    </row>
    <row r="381" spans="9:12" x14ac:dyDescent="0.35">
      <c r="I381" s="313" t="s">
        <v>1267</v>
      </c>
    </row>
    <row r="382" spans="9:12" x14ac:dyDescent="0.35">
      <c r="I382" s="313" t="s">
        <v>909</v>
      </c>
    </row>
    <row r="383" spans="9:12" x14ac:dyDescent="0.35">
      <c r="I383" s="313" t="s">
        <v>1268</v>
      </c>
    </row>
    <row r="384" spans="9:12" x14ac:dyDescent="0.35">
      <c r="I384" s="313" t="s">
        <v>910</v>
      </c>
    </row>
    <row r="385" spans="9:9" x14ac:dyDescent="0.35">
      <c r="I385" s="313" t="s">
        <v>911</v>
      </c>
    </row>
    <row r="386" spans="9:9" x14ac:dyDescent="0.35">
      <c r="I386" s="313" t="s">
        <v>912</v>
      </c>
    </row>
    <row r="387" spans="9:9" x14ac:dyDescent="0.35">
      <c r="I387" s="313" t="s">
        <v>1269</v>
      </c>
    </row>
    <row r="388" spans="9:9" x14ac:dyDescent="0.35">
      <c r="I388" s="313" t="s">
        <v>1270</v>
      </c>
    </row>
    <row r="389" spans="9:9" x14ac:dyDescent="0.35">
      <c r="I389" s="313" t="s">
        <v>1271</v>
      </c>
    </row>
    <row r="390" spans="9:9" x14ac:dyDescent="0.35">
      <c r="I390" s="313" t="s">
        <v>1272</v>
      </c>
    </row>
    <row r="391" spans="9:9" x14ac:dyDescent="0.35">
      <c r="I391" s="313" t="s">
        <v>1273</v>
      </c>
    </row>
    <row r="392" spans="9:9" x14ac:dyDescent="0.35">
      <c r="I392" s="313" t="s">
        <v>1274</v>
      </c>
    </row>
    <row r="393" spans="9:9" x14ac:dyDescent="0.35">
      <c r="I393" s="313" t="s">
        <v>1275</v>
      </c>
    </row>
    <row r="394" spans="9:9" x14ac:dyDescent="0.35">
      <c r="I394" s="313" t="s">
        <v>1276</v>
      </c>
    </row>
    <row r="395" spans="9:9" x14ac:dyDescent="0.35">
      <c r="I395" s="313" t="s">
        <v>1277</v>
      </c>
    </row>
    <row r="396" spans="9:9" x14ac:dyDescent="0.35">
      <c r="I396" s="313" t="s">
        <v>1278</v>
      </c>
    </row>
    <row r="397" spans="9:9" x14ac:dyDescent="0.35">
      <c r="I397" s="313" t="s">
        <v>1279</v>
      </c>
    </row>
    <row r="398" spans="9:9" x14ac:dyDescent="0.35">
      <c r="I398" s="313" t="s">
        <v>1280</v>
      </c>
    </row>
    <row r="399" spans="9:9" x14ac:dyDescent="0.35">
      <c r="I399" s="313" t="s">
        <v>1281</v>
      </c>
    </row>
    <row r="400" spans="9:9" x14ac:dyDescent="0.35">
      <c r="I400" s="313" t="s">
        <v>919</v>
      </c>
    </row>
    <row r="401" spans="9:9" x14ac:dyDescent="0.35">
      <c r="I401" s="313" t="s">
        <v>920</v>
      </c>
    </row>
    <row r="402" spans="9:9" x14ac:dyDescent="0.35">
      <c r="I402" s="313" t="s">
        <v>921</v>
      </c>
    </row>
    <row r="403" spans="9:9" x14ac:dyDescent="0.35">
      <c r="I403" s="313" t="s">
        <v>922</v>
      </c>
    </row>
    <row r="404" spans="9:9" x14ac:dyDescent="0.35">
      <c r="I404" s="313" t="s">
        <v>923</v>
      </c>
    </row>
    <row r="405" spans="9:9" x14ac:dyDescent="0.35">
      <c r="I405" s="313" t="s">
        <v>1282</v>
      </c>
    </row>
    <row r="406" spans="9:9" x14ac:dyDescent="0.35">
      <c r="I406" s="313" t="s">
        <v>924</v>
      </c>
    </row>
    <row r="407" spans="9:9" x14ac:dyDescent="0.35">
      <c r="I407" s="313" t="s">
        <v>1283</v>
      </c>
    </row>
    <row r="447" spans="11:12" x14ac:dyDescent="0.35">
      <c r="K447" s="84"/>
      <c r="L447" s="84"/>
    </row>
    <row r="448" spans="11:12" x14ac:dyDescent="0.35">
      <c r="K448" s="84"/>
      <c r="L448" s="84"/>
    </row>
    <row r="449" spans="11:12" x14ac:dyDescent="0.35">
      <c r="K449" s="84"/>
      <c r="L449" s="84"/>
    </row>
    <row r="450" spans="11:12" x14ac:dyDescent="0.35">
      <c r="K450" s="84"/>
      <c r="L450" s="84"/>
    </row>
    <row r="451" spans="11:12" x14ac:dyDescent="0.35">
      <c r="K451" s="84"/>
      <c r="L451" s="84"/>
    </row>
    <row r="452" spans="11:12" x14ac:dyDescent="0.35">
      <c r="K452" s="84"/>
      <c r="L452" s="84"/>
    </row>
    <row r="453" spans="11:12" x14ac:dyDescent="0.35">
      <c r="K453" s="84"/>
      <c r="L453" s="84"/>
    </row>
    <row r="454" spans="11:12" x14ac:dyDescent="0.35">
      <c r="K454" s="84"/>
      <c r="L454" s="84"/>
    </row>
    <row r="455" spans="11:12" x14ac:dyDescent="0.35">
      <c r="K455" s="84"/>
      <c r="L455" s="84"/>
    </row>
    <row r="456" spans="11:12" x14ac:dyDescent="0.35">
      <c r="K456" s="84"/>
      <c r="L456" s="84"/>
    </row>
    <row r="457" spans="11:12" x14ac:dyDescent="0.35">
      <c r="K457" s="84"/>
      <c r="L457" s="84"/>
    </row>
    <row r="458" spans="11:12" x14ac:dyDescent="0.35">
      <c r="K458" s="84"/>
      <c r="L458" s="84"/>
    </row>
    <row r="459" spans="11:12" x14ac:dyDescent="0.35">
      <c r="K459" s="84"/>
      <c r="L459" s="84"/>
    </row>
    <row r="460" spans="11:12" x14ac:dyDescent="0.35">
      <c r="K460" s="84"/>
      <c r="L460" s="84"/>
    </row>
    <row r="461" spans="11:12" x14ac:dyDescent="0.35">
      <c r="K461" s="84"/>
      <c r="L461" s="84"/>
    </row>
    <row r="462" spans="11:12" x14ac:dyDescent="0.35">
      <c r="K462" s="84"/>
      <c r="L462" s="84"/>
    </row>
    <row r="463" spans="11:12" x14ac:dyDescent="0.35">
      <c r="K463" s="84"/>
      <c r="L463" s="84"/>
    </row>
    <row r="464" spans="11:12" x14ac:dyDescent="0.35">
      <c r="K464" s="84"/>
      <c r="L464" s="84"/>
    </row>
    <row r="465" spans="11:12" x14ac:dyDescent="0.35">
      <c r="K465" s="84"/>
      <c r="L465" s="84"/>
    </row>
    <row r="466" spans="11:12" x14ac:dyDescent="0.35">
      <c r="K466" s="84"/>
      <c r="L466" s="84"/>
    </row>
    <row r="467" spans="11:12" x14ac:dyDescent="0.35">
      <c r="K467" s="84"/>
      <c r="L467" s="84"/>
    </row>
    <row r="468" spans="11:12" x14ac:dyDescent="0.35">
      <c r="K468" s="84"/>
      <c r="L468" s="84"/>
    </row>
    <row r="469" spans="11:12" x14ac:dyDescent="0.35">
      <c r="K469" s="84"/>
      <c r="L469" s="84"/>
    </row>
    <row r="470" spans="11:12" x14ac:dyDescent="0.35">
      <c r="K470" s="84"/>
      <c r="L470" s="84"/>
    </row>
    <row r="471" spans="11:12" x14ac:dyDescent="0.35">
      <c r="K471" s="84"/>
      <c r="L471" s="84"/>
    </row>
    <row r="472" spans="11:12" x14ac:dyDescent="0.35">
      <c r="K472" s="84"/>
      <c r="L472" s="84"/>
    </row>
    <row r="473" spans="11:12" x14ac:dyDescent="0.35">
      <c r="K473" s="84"/>
      <c r="L473" s="84"/>
    </row>
    <row r="474" spans="11:12" x14ac:dyDescent="0.35">
      <c r="K474" s="84"/>
      <c r="L474" s="84"/>
    </row>
    <row r="475" spans="11:12" x14ac:dyDescent="0.35">
      <c r="K475" s="84"/>
      <c r="L475" s="84"/>
    </row>
    <row r="476" spans="11:12" x14ac:dyDescent="0.35">
      <c r="K476" s="84"/>
      <c r="L476" s="84"/>
    </row>
    <row r="477" spans="11:12" x14ac:dyDescent="0.35">
      <c r="K477" s="84"/>
      <c r="L477" s="84"/>
    </row>
    <row r="478" spans="11:12" x14ac:dyDescent="0.35">
      <c r="K478" s="84"/>
      <c r="L478" s="84"/>
    </row>
    <row r="479" spans="11:12" x14ac:dyDescent="0.35">
      <c r="K479" s="84"/>
      <c r="L479" s="84"/>
    </row>
    <row r="480" spans="11:12" x14ac:dyDescent="0.35">
      <c r="K480" s="84"/>
      <c r="L480" s="84"/>
    </row>
    <row r="481" spans="11:12" x14ac:dyDescent="0.35">
      <c r="K481" s="84"/>
      <c r="L481" s="84"/>
    </row>
    <row r="482" spans="11:12" x14ac:dyDescent="0.35">
      <c r="K482" s="84"/>
      <c r="L482" s="84"/>
    </row>
    <row r="483" spans="11:12" x14ac:dyDescent="0.35">
      <c r="K483" s="84"/>
      <c r="L483" s="84"/>
    </row>
    <row r="484" spans="11:12" x14ac:dyDescent="0.35">
      <c r="K484" s="84"/>
      <c r="L484" s="84"/>
    </row>
    <row r="485" spans="11:12" x14ac:dyDescent="0.35">
      <c r="K485" s="84"/>
      <c r="L485" s="84"/>
    </row>
    <row r="486" spans="11:12" x14ac:dyDescent="0.35">
      <c r="K486" s="84"/>
      <c r="L486" s="84"/>
    </row>
    <row r="487" spans="11:12" x14ac:dyDescent="0.35">
      <c r="K487" s="84"/>
      <c r="L487" s="84"/>
    </row>
    <row r="488" spans="11:12" x14ac:dyDescent="0.35">
      <c r="K488" s="84"/>
      <c r="L488" s="84"/>
    </row>
    <row r="489" spans="11:12" x14ac:dyDescent="0.35">
      <c r="K489" s="84"/>
      <c r="L489" s="84"/>
    </row>
    <row r="490" spans="11:12" x14ac:dyDescent="0.35">
      <c r="K490" s="84"/>
      <c r="L490" s="84"/>
    </row>
    <row r="491" spans="11:12" x14ac:dyDescent="0.35">
      <c r="K491" s="84"/>
      <c r="L491" s="84"/>
    </row>
    <row r="492" spans="11:12" x14ac:dyDescent="0.35">
      <c r="K492" s="84"/>
      <c r="L492" s="84"/>
    </row>
    <row r="493" spans="11:12" x14ac:dyDescent="0.35">
      <c r="K493" s="84"/>
      <c r="L493" s="84"/>
    </row>
    <row r="494" spans="11:12" x14ac:dyDescent="0.35">
      <c r="K494" s="84"/>
      <c r="L494" s="84"/>
    </row>
    <row r="495" spans="11:12" x14ac:dyDescent="0.35">
      <c r="K495" s="84"/>
      <c r="L495" s="84"/>
    </row>
    <row r="496" spans="11:12" x14ac:dyDescent="0.35">
      <c r="K496" s="84"/>
      <c r="L496" s="84"/>
    </row>
    <row r="497" spans="11:12" x14ac:dyDescent="0.35">
      <c r="K497" s="84"/>
      <c r="L497" s="84"/>
    </row>
    <row r="498" spans="11:12" x14ac:dyDescent="0.35">
      <c r="K498" s="84"/>
      <c r="L498" s="84"/>
    </row>
    <row r="499" spans="11:12" x14ac:dyDescent="0.35">
      <c r="K499" s="84"/>
      <c r="L499" s="84"/>
    </row>
    <row r="500" spans="11:12" x14ac:dyDescent="0.35">
      <c r="K500" s="84"/>
      <c r="L500" s="84"/>
    </row>
    <row r="501" spans="11:12" x14ac:dyDescent="0.35">
      <c r="K501" s="84"/>
      <c r="L501" s="84"/>
    </row>
    <row r="502" spans="11:12" x14ac:dyDescent="0.35">
      <c r="K502" s="84"/>
      <c r="L502" s="84"/>
    </row>
    <row r="503" spans="11:12" x14ac:dyDescent="0.35">
      <c r="K503" s="84"/>
      <c r="L503" s="84"/>
    </row>
    <row r="504" spans="11:12" x14ac:dyDescent="0.35">
      <c r="K504" s="84"/>
      <c r="L504" s="84"/>
    </row>
    <row r="505" spans="11:12" x14ac:dyDescent="0.35">
      <c r="K505" s="84"/>
      <c r="L505" s="84"/>
    </row>
    <row r="506" spans="11:12" x14ac:dyDescent="0.35">
      <c r="K506" s="84"/>
      <c r="L506" s="84"/>
    </row>
    <row r="507" spans="11:12" x14ac:dyDescent="0.35">
      <c r="K507" s="84"/>
      <c r="L507" s="84"/>
    </row>
    <row r="508" spans="11:12" x14ac:dyDescent="0.35">
      <c r="K508" s="84"/>
      <c r="L508" s="84"/>
    </row>
    <row r="509" spans="11:12" x14ac:dyDescent="0.35">
      <c r="K509" s="84"/>
      <c r="L509" s="84"/>
    </row>
    <row r="510" spans="11:12" x14ac:dyDescent="0.35">
      <c r="K510" s="84"/>
      <c r="L510" s="84"/>
    </row>
    <row r="511" spans="11:12" x14ac:dyDescent="0.35">
      <c r="K511" s="84"/>
      <c r="L511" s="84"/>
    </row>
    <row r="512" spans="11:12" x14ac:dyDescent="0.35">
      <c r="K512" s="84"/>
      <c r="L512" s="84"/>
    </row>
    <row r="513" spans="11:12" x14ac:dyDescent="0.35">
      <c r="K513" s="84"/>
      <c r="L513" s="84"/>
    </row>
    <row r="514" spans="11:12" x14ac:dyDescent="0.35">
      <c r="K514" s="84"/>
      <c r="L514" s="84"/>
    </row>
    <row r="515" spans="11:12" x14ac:dyDescent="0.35">
      <c r="K515" s="84"/>
      <c r="L515" s="84"/>
    </row>
    <row r="516" spans="11:12" x14ac:dyDescent="0.35">
      <c r="K516" s="84"/>
      <c r="L516" s="84"/>
    </row>
    <row r="517" spans="11:12" x14ac:dyDescent="0.35">
      <c r="K517" s="84"/>
      <c r="L517" s="84"/>
    </row>
    <row r="518" spans="11:12" x14ac:dyDescent="0.35">
      <c r="K518" s="84"/>
      <c r="L518" s="84"/>
    </row>
    <row r="519" spans="11:12" x14ac:dyDescent="0.35">
      <c r="K519" s="84"/>
      <c r="L519" s="84"/>
    </row>
    <row r="520" spans="11:12" x14ac:dyDescent="0.35">
      <c r="K520" s="84"/>
      <c r="L520" s="84"/>
    </row>
    <row r="521" spans="11:12" x14ac:dyDescent="0.35">
      <c r="K521" s="84"/>
      <c r="L521" s="84"/>
    </row>
    <row r="522" spans="11:12" x14ac:dyDescent="0.35">
      <c r="K522" s="84"/>
      <c r="L522" s="84"/>
    </row>
    <row r="523" spans="11:12" x14ac:dyDescent="0.35">
      <c r="K523" s="84"/>
      <c r="L523" s="84"/>
    </row>
    <row r="524" spans="11:12" x14ac:dyDescent="0.35">
      <c r="K524" s="84"/>
      <c r="L524" s="84"/>
    </row>
    <row r="525" spans="11:12" x14ac:dyDescent="0.35">
      <c r="K525" s="84"/>
      <c r="L525" s="84"/>
    </row>
    <row r="526" spans="11:12" x14ac:dyDescent="0.35">
      <c r="K526" s="84"/>
      <c r="L526" s="84"/>
    </row>
    <row r="527" spans="11:12" x14ac:dyDescent="0.35">
      <c r="K527" s="84"/>
      <c r="L527" s="84"/>
    </row>
    <row r="528" spans="11:12" x14ac:dyDescent="0.35">
      <c r="K528" s="84"/>
      <c r="L528" s="84"/>
    </row>
    <row r="529" spans="11:12" x14ac:dyDescent="0.35">
      <c r="K529" s="84"/>
      <c r="L529" s="84"/>
    </row>
    <row r="530" spans="11:12" x14ac:dyDescent="0.35">
      <c r="K530" s="84"/>
      <c r="L530" s="84"/>
    </row>
    <row r="531" spans="11:12" x14ac:dyDescent="0.35">
      <c r="K531" s="84"/>
      <c r="L531" s="84"/>
    </row>
    <row r="532" spans="11:12" x14ac:dyDescent="0.35">
      <c r="K532" s="84"/>
      <c r="L532" s="84"/>
    </row>
    <row r="533" spans="11:12" x14ac:dyDescent="0.35">
      <c r="K533" s="84"/>
      <c r="L533" s="84"/>
    </row>
    <row r="534" spans="11:12" x14ac:dyDescent="0.35">
      <c r="K534" s="84"/>
      <c r="L534" s="84"/>
    </row>
    <row r="535" spans="11:12" x14ac:dyDescent="0.35">
      <c r="K535" s="84"/>
      <c r="L535" s="84"/>
    </row>
    <row r="536" spans="11:12" x14ac:dyDescent="0.35">
      <c r="K536" s="84"/>
      <c r="L536" s="84"/>
    </row>
    <row r="537" spans="11:12" x14ac:dyDescent="0.35">
      <c r="K537" s="84"/>
      <c r="L537" s="84"/>
    </row>
    <row r="538" spans="11:12" x14ac:dyDescent="0.35">
      <c r="K538" s="84"/>
      <c r="L538" s="84"/>
    </row>
    <row r="539" spans="11:12" x14ac:dyDescent="0.35">
      <c r="K539" s="84"/>
      <c r="L539" s="84"/>
    </row>
    <row r="540" spans="11:12" x14ac:dyDescent="0.35">
      <c r="K540" s="84"/>
      <c r="L540" s="84"/>
    </row>
    <row r="541" spans="11:12" x14ac:dyDescent="0.35">
      <c r="K541" s="84"/>
      <c r="L541" s="84"/>
    </row>
    <row r="542" spans="11:12" x14ac:dyDescent="0.35">
      <c r="K542" s="84"/>
      <c r="L542" s="84"/>
    </row>
    <row r="543" spans="11:12" x14ac:dyDescent="0.35">
      <c r="K543" s="84"/>
      <c r="L543" s="84"/>
    </row>
    <row r="544" spans="11:12" x14ac:dyDescent="0.35">
      <c r="K544" s="84"/>
      <c r="L544" s="84"/>
    </row>
    <row r="545" spans="11:12" x14ac:dyDescent="0.35">
      <c r="K545" s="84"/>
      <c r="L545" s="84"/>
    </row>
    <row r="546" spans="11:12" x14ac:dyDescent="0.35">
      <c r="K546" s="84"/>
      <c r="L546" s="84"/>
    </row>
    <row r="547" spans="11:12" x14ac:dyDescent="0.35">
      <c r="K547" s="84"/>
      <c r="L547" s="84"/>
    </row>
    <row r="548" spans="11:12" x14ac:dyDescent="0.35">
      <c r="K548" s="84"/>
      <c r="L548" s="84"/>
    </row>
    <row r="549" spans="11:12" x14ac:dyDescent="0.35">
      <c r="K549" s="84"/>
      <c r="L549" s="84"/>
    </row>
    <row r="550" spans="11:12" x14ac:dyDescent="0.35">
      <c r="K550" s="84"/>
      <c r="L550" s="84"/>
    </row>
    <row r="551" spans="11:12" x14ac:dyDescent="0.35">
      <c r="K551" s="84"/>
      <c r="L551" s="84"/>
    </row>
    <row r="552" spans="11:12" x14ac:dyDescent="0.35">
      <c r="K552" s="84"/>
      <c r="L552" s="84"/>
    </row>
    <row r="553" spans="11:12" x14ac:dyDescent="0.35">
      <c r="K553" s="84"/>
      <c r="L553" s="84"/>
    </row>
    <row r="554" spans="11:12" x14ac:dyDescent="0.35">
      <c r="K554" s="84"/>
      <c r="L554" s="84"/>
    </row>
    <row r="555" spans="11:12" x14ac:dyDescent="0.35">
      <c r="K555" s="84"/>
      <c r="L555" s="84"/>
    </row>
    <row r="556" spans="11:12" x14ac:dyDescent="0.35">
      <c r="K556" s="84"/>
      <c r="L556" s="84"/>
    </row>
    <row r="557" spans="11:12" x14ac:dyDescent="0.35">
      <c r="K557" s="84"/>
      <c r="L557" s="84"/>
    </row>
    <row r="558" spans="11:12" x14ac:dyDescent="0.35">
      <c r="K558" s="84"/>
      <c r="L558" s="84"/>
    </row>
    <row r="559" spans="11:12" x14ac:dyDescent="0.35">
      <c r="K559" s="84"/>
      <c r="L559" s="84"/>
    </row>
    <row r="560" spans="11:12" x14ac:dyDescent="0.35">
      <c r="K560" s="84"/>
      <c r="L560" s="84"/>
    </row>
    <row r="561" spans="11:12" x14ac:dyDescent="0.35">
      <c r="K561" s="84"/>
      <c r="L561" s="84"/>
    </row>
    <row r="562" spans="11:12" x14ac:dyDescent="0.35">
      <c r="K562" s="84"/>
      <c r="L562" s="84"/>
    </row>
    <row r="563" spans="11:12" x14ac:dyDescent="0.35">
      <c r="K563" s="84"/>
      <c r="L563" s="84"/>
    </row>
    <row r="564" spans="11:12" x14ac:dyDescent="0.35">
      <c r="K564" s="84"/>
      <c r="L564" s="84"/>
    </row>
    <row r="565" spans="11:12" x14ac:dyDescent="0.35">
      <c r="K565" s="84"/>
      <c r="L565" s="84"/>
    </row>
    <row r="566" spans="11:12" x14ac:dyDescent="0.35">
      <c r="K566" s="84"/>
      <c r="L566" s="84"/>
    </row>
    <row r="567" spans="11:12" x14ac:dyDescent="0.35">
      <c r="K567" s="84"/>
      <c r="L567" s="84"/>
    </row>
    <row r="568" spans="11:12" x14ac:dyDescent="0.35">
      <c r="K568" s="84"/>
      <c r="L568" s="84"/>
    </row>
    <row r="569" spans="11:12" x14ac:dyDescent="0.35">
      <c r="K569" s="84"/>
      <c r="L569" s="84"/>
    </row>
    <row r="570" spans="11:12" x14ac:dyDescent="0.35">
      <c r="K570" s="84"/>
      <c r="L570" s="84"/>
    </row>
    <row r="571" spans="11:12" x14ac:dyDescent="0.35">
      <c r="K571" s="84"/>
      <c r="L571" s="84"/>
    </row>
    <row r="572" spans="11:12" x14ac:dyDescent="0.35">
      <c r="K572" s="84"/>
      <c r="L572" s="84"/>
    </row>
    <row r="573" spans="11:12" x14ac:dyDescent="0.35">
      <c r="K573" s="84"/>
      <c r="L573" s="84"/>
    </row>
    <row r="574" spans="11:12" x14ac:dyDescent="0.35">
      <c r="K574" s="84"/>
      <c r="L574" s="84"/>
    </row>
    <row r="575" spans="11:12" x14ac:dyDescent="0.35">
      <c r="K575" s="84"/>
      <c r="L575" s="84"/>
    </row>
    <row r="576" spans="11:12" x14ac:dyDescent="0.35">
      <c r="K576" s="84"/>
      <c r="L576" s="84"/>
    </row>
    <row r="577" spans="11:12" x14ac:dyDescent="0.35">
      <c r="K577" s="84"/>
      <c r="L577" s="84"/>
    </row>
    <row r="578" spans="11:12" x14ac:dyDescent="0.35">
      <c r="K578" s="84"/>
      <c r="L578" s="84"/>
    </row>
    <row r="579" spans="11:12" x14ac:dyDescent="0.35">
      <c r="K579" s="84"/>
      <c r="L579" s="84"/>
    </row>
    <row r="580" spans="11:12" x14ac:dyDescent="0.35">
      <c r="K580" s="84"/>
      <c r="L580" s="84"/>
    </row>
    <row r="581" spans="11:12" x14ac:dyDescent="0.35">
      <c r="K581" s="84"/>
      <c r="L581" s="84"/>
    </row>
    <row r="582" spans="11:12" x14ac:dyDescent="0.35">
      <c r="K582" s="84"/>
      <c r="L582" s="84"/>
    </row>
    <row r="583" spans="11:12" x14ac:dyDescent="0.35">
      <c r="K583" s="84"/>
      <c r="L583" s="84"/>
    </row>
    <row r="584" spans="11:12" x14ac:dyDescent="0.35">
      <c r="K584" s="84"/>
      <c r="L584" s="84"/>
    </row>
    <row r="585" spans="11:12" x14ac:dyDescent="0.35">
      <c r="K585" s="84"/>
      <c r="L585" s="84"/>
    </row>
    <row r="586" spans="11:12" x14ac:dyDescent="0.35">
      <c r="K586" s="84"/>
      <c r="L586" s="84"/>
    </row>
    <row r="587" spans="11:12" x14ac:dyDescent="0.35">
      <c r="K587" s="84"/>
      <c r="L587" s="84"/>
    </row>
    <row r="588" spans="11:12" x14ac:dyDescent="0.35">
      <c r="K588" s="84"/>
      <c r="L588" s="84"/>
    </row>
    <row r="589" spans="11:12" x14ac:dyDescent="0.35">
      <c r="K589" s="84"/>
      <c r="L589" s="84"/>
    </row>
    <row r="590" spans="11:12" x14ac:dyDescent="0.35">
      <c r="K590" s="84"/>
      <c r="L590" s="84"/>
    </row>
    <row r="591" spans="11:12" x14ac:dyDescent="0.35">
      <c r="K591" s="84"/>
      <c r="L591" s="84"/>
    </row>
    <row r="592" spans="11:12" x14ac:dyDescent="0.35">
      <c r="K592" s="84"/>
      <c r="L592" s="84"/>
    </row>
    <row r="593" spans="11:12" x14ac:dyDescent="0.35">
      <c r="K593" s="84"/>
      <c r="L593" s="84"/>
    </row>
    <row r="594" spans="11:12" x14ac:dyDescent="0.35">
      <c r="K594" s="84"/>
      <c r="L594" s="84"/>
    </row>
    <row r="595" spans="11:12" x14ac:dyDescent="0.35">
      <c r="K595" s="84"/>
      <c r="L595" s="84"/>
    </row>
    <row r="596" spans="11:12" x14ac:dyDescent="0.35">
      <c r="K596" s="84"/>
      <c r="L596" s="84"/>
    </row>
    <row r="597" spans="11:12" x14ac:dyDescent="0.35">
      <c r="K597" s="84"/>
      <c r="L597" s="84"/>
    </row>
    <row r="598" spans="11:12" x14ac:dyDescent="0.35">
      <c r="K598" s="84"/>
      <c r="L598" s="84"/>
    </row>
    <row r="599" spans="11:12" x14ac:dyDescent="0.35">
      <c r="K599" s="84"/>
      <c r="L599" s="84"/>
    </row>
    <row r="600" spans="11:12" x14ac:dyDescent="0.35">
      <c r="K600" s="84"/>
      <c r="L600" s="84"/>
    </row>
    <row r="601" spans="11:12" x14ac:dyDescent="0.35">
      <c r="K601" s="84"/>
      <c r="L601" s="84"/>
    </row>
    <row r="602" spans="11:12" x14ac:dyDescent="0.35">
      <c r="K602" s="84"/>
      <c r="L602" s="84"/>
    </row>
    <row r="603" spans="11:12" x14ac:dyDescent="0.35">
      <c r="K603" s="84"/>
      <c r="L603" s="84"/>
    </row>
    <row r="604" spans="11:12" x14ac:dyDescent="0.35">
      <c r="K604" s="84"/>
      <c r="L604" s="84"/>
    </row>
    <row r="605" spans="11:12" x14ac:dyDescent="0.35">
      <c r="K605" s="84"/>
      <c r="L605" s="84"/>
    </row>
    <row r="606" spans="11:12" x14ac:dyDescent="0.35">
      <c r="K606" s="84"/>
      <c r="L606" s="84"/>
    </row>
    <row r="607" spans="11:12" x14ac:dyDescent="0.35">
      <c r="K607" s="84"/>
      <c r="L607" s="84"/>
    </row>
    <row r="608" spans="11:12" x14ac:dyDescent="0.35">
      <c r="K608" s="84"/>
      <c r="L608" s="84"/>
    </row>
    <row r="609" spans="11:12" x14ac:dyDescent="0.35">
      <c r="K609" s="84"/>
      <c r="L609" s="84"/>
    </row>
    <row r="610" spans="11:12" x14ac:dyDescent="0.35">
      <c r="K610" s="84"/>
      <c r="L610" s="84"/>
    </row>
    <row r="611" spans="11:12" x14ac:dyDescent="0.35">
      <c r="K611" s="84"/>
      <c r="L611" s="84"/>
    </row>
    <row r="612" spans="11:12" x14ac:dyDescent="0.35">
      <c r="K612" s="84"/>
      <c r="L612" s="84"/>
    </row>
    <row r="613" spans="11:12" x14ac:dyDescent="0.35">
      <c r="K613" s="84"/>
      <c r="L613" s="84"/>
    </row>
    <row r="614" spans="11:12" x14ac:dyDescent="0.35">
      <c r="K614" s="84"/>
      <c r="L614" s="84"/>
    </row>
    <row r="615" spans="11:12" x14ac:dyDescent="0.35">
      <c r="K615" s="84"/>
      <c r="L615" s="84"/>
    </row>
    <row r="616" spans="11:12" x14ac:dyDescent="0.35">
      <c r="K616" s="84"/>
      <c r="L616" s="84"/>
    </row>
    <row r="617" spans="11:12" x14ac:dyDescent="0.35">
      <c r="K617" s="84"/>
      <c r="L617" s="84"/>
    </row>
    <row r="618" spans="11:12" x14ac:dyDescent="0.35">
      <c r="K618" s="84"/>
      <c r="L618" s="84"/>
    </row>
    <row r="619" spans="11:12" x14ac:dyDescent="0.35">
      <c r="K619" s="84"/>
      <c r="L619" s="84"/>
    </row>
    <row r="620" spans="11:12" x14ac:dyDescent="0.35">
      <c r="K620" s="84"/>
      <c r="L620" s="84"/>
    </row>
    <row r="621" spans="11:12" x14ac:dyDescent="0.35">
      <c r="K621" s="84"/>
      <c r="L621" s="84"/>
    </row>
    <row r="622" spans="11:12" x14ac:dyDescent="0.35">
      <c r="K622" s="84"/>
      <c r="L622" s="84"/>
    </row>
    <row r="623" spans="11:12" x14ac:dyDescent="0.35">
      <c r="K623" s="84"/>
      <c r="L623" s="84"/>
    </row>
    <row r="624" spans="11:12" x14ac:dyDescent="0.35">
      <c r="K624" s="84"/>
      <c r="L624" s="84"/>
    </row>
    <row r="625" spans="11:12" x14ac:dyDescent="0.35">
      <c r="K625" s="84"/>
      <c r="L625" s="84"/>
    </row>
    <row r="626" spans="11:12" x14ac:dyDescent="0.35">
      <c r="K626" s="84"/>
      <c r="L626" s="84"/>
    </row>
    <row r="627" spans="11:12" x14ac:dyDescent="0.35">
      <c r="K627" s="84"/>
      <c r="L627" s="84"/>
    </row>
    <row r="628" spans="11:12" x14ac:dyDescent="0.35">
      <c r="K628" s="84"/>
      <c r="L628" s="84"/>
    </row>
    <row r="629" spans="11:12" x14ac:dyDescent="0.35">
      <c r="K629" s="84"/>
      <c r="L629" s="84"/>
    </row>
    <row r="630" spans="11:12" x14ac:dyDescent="0.35">
      <c r="K630" s="84"/>
      <c r="L630" s="84"/>
    </row>
    <row r="631" spans="11:12" x14ac:dyDescent="0.35">
      <c r="K631" s="84"/>
      <c r="L631" s="84"/>
    </row>
    <row r="632" spans="11:12" x14ac:dyDescent="0.35">
      <c r="K632" s="84"/>
      <c r="L632" s="84"/>
    </row>
    <row r="633" spans="11:12" x14ac:dyDescent="0.35">
      <c r="K633" s="84"/>
      <c r="L633" s="84"/>
    </row>
    <row r="634" spans="11:12" x14ac:dyDescent="0.35">
      <c r="K634" s="84"/>
      <c r="L634" s="84"/>
    </row>
    <row r="635" spans="11:12" x14ac:dyDescent="0.35">
      <c r="K635" s="84"/>
      <c r="L635" s="84"/>
    </row>
    <row r="636" spans="11:12" x14ac:dyDescent="0.35">
      <c r="K636" s="84"/>
      <c r="L636" s="84"/>
    </row>
    <row r="637" spans="11:12" x14ac:dyDescent="0.35">
      <c r="K637" s="84"/>
      <c r="L637" s="84"/>
    </row>
    <row r="638" spans="11:12" x14ac:dyDescent="0.35">
      <c r="K638" s="84"/>
      <c r="L638" s="84"/>
    </row>
    <row r="639" spans="11:12" x14ac:dyDescent="0.35">
      <c r="K639" s="84"/>
      <c r="L639" s="84"/>
    </row>
    <row r="640" spans="11:12" x14ac:dyDescent="0.35">
      <c r="K640" s="84"/>
      <c r="L640" s="84"/>
    </row>
    <row r="641" spans="11:12" x14ac:dyDescent="0.35">
      <c r="K641" s="84"/>
      <c r="L641" s="84"/>
    </row>
    <row r="642" spans="11:12" x14ac:dyDescent="0.35">
      <c r="K642" s="84"/>
      <c r="L642" s="84"/>
    </row>
    <row r="643" spans="11:12" x14ac:dyDescent="0.35">
      <c r="K643" s="84"/>
      <c r="L643" s="84"/>
    </row>
    <row r="644" spans="11:12" x14ac:dyDescent="0.35">
      <c r="K644" s="84"/>
      <c r="L644" s="84"/>
    </row>
    <row r="645" spans="11:12" x14ac:dyDescent="0.35">
      <c r="K645" s="84"/>
      <c r="L645" s="84"/>
    </row>
    <row r="646" spans="11:12" x14ac:dyDescent="0.35">
      <c r="K646" s="84"/>
      <c r="L646" s="84"/>
    </row>
    <row r="647" spans="11:12" x14ac:dyDescent="0.35">
      <c r="K647" s="84"/>
      <c r="L647" s="84"/>
    </row>
    <row r="648" spans="11:12" x14ac:dyDescent="0.35">
      <c r="K648" s="84"/>
      <c r="L648" s="84"/>
    </row>
    <row r="649" spans="11:12" x14ac:dyDescent="0.35">
      <c r="K649" s="84"/>
      <c r="L649" s="84"/>
    </row>
    <row r="650" spans="11:12" x14ac:dyDescent="0.35">
      <c r="K650" s="84"/>
      <c r="L650" s="84"/>
    </row>
    <row r="651" spans="11:12" x14ac:dyDescent="0.35">
      <c r="K651" s="84"/>
      <c r="L651" s="84"/>
    </row>
    <row r="652" spans="11:12" x14ac:dyDescent="0.35">
      <c r="K652" s="84"/>
      <c r="L652" s="84"/>
    </row>
    <row r="653" spans="11:12" x14ac:dyDescent="0.35">
      <c r="K653" s="84"/>
      <c r="L653" s="84"/>
    </row>
    <row r="654" spans="11:12" x14ac:dyDescent="0.35">
      <c r="K654" s="84"/>
      <c r="L654" s="84"/>
    </row>
    <row r="655" spans="11:12" x14ac:dyDescent="0.35">
      <c r="K655" s="84"/>
      <c r="L655" s="84"/>
    </row>
    <row r="656" spans="11:12" x14ac:dyDescent="0.35">
      <c r="K656" s="84"/>
      <c r="L656" s="84"/>
    </row>
    <row r="657" spans="11:12" x14ac:dyDescent="0.35">
      <c r="K657" s="84"/>
      <c r="L657" s="84"/>
    </row>
    <row r="658" spans="11:12" x14ac:dyDescent="0.35">
      <c r="K658" s="84"/>
      <c r="L658" s="84"/>
    </row>
    <row r="659" spans="11:12" x14ac:dyDescent="0.35">
      <c r="K659" s="84"/>
      <c r="L659" s="84"/>
    </row>
    <row r="660" spans="11:12" x14ac:dyDescent="0.35">
      <c r="K660" s="84"/>
      <c r="L660" s="84"/>
    </row>
    <row r="661" spans="11:12" x14ac:dyDescent="0.35">
      <c r="K661" s="84"/>
      <c r="L661" s="84"/>
    </row>
    <row r="662" spans="11:12" x14ac:dyDescent="0.35">
      <c r="K662" s="84"/>
      <c r="L662" s="84"/>
    </row>
    <row r="663" spans="11:12" x14ac:dyDescent="0.35">
      <c r="K663" s="84"/>
      <c r="L663" s="84"/>
    </row>
    <row r="664" spans="11:12" x14ac:dyDescent="0.35">
      <c r="K664" s="84"/>
      <c r="L664" s="84"/>
    </row>
    <row r="665" spans="11:12" x14ac:dyDescent="0.35">
      <c r="K665" s="84"/>
      <c r="L665" s="84"/>
    </row>
    <row r="666" spans="11:12" x14ac:dyDescent="0.35">
      <c r="K666" s="84"/>
      <c r="L666" s="84"/>
    </row>
    <row r="667" spans="11:12" x14ac:dyDescent="0.35">
      <c r="K667" s="84"/>
      <c r="L667" s="84"/>
    </row>
    <row r="668" spans="11:12" x14ac:dyDescent="0.35">
      <c r="K668" s="84"/>
      <c r="L668" s="84"/>
    </row>
    <row r="669" spans="11:12" x14ac:dyDescent="0.35">
      <c r="K669" s="84"/>
      <c r="L669" s="84"/>
    </row>
    <row r="670" spans="11:12" x14ac:dyDescent="0.35">
      <c r="K670" s="84"/>
      <c r="L670" s="84"/>
    </row>
    <row r="671" spans="11:12" x14ac:dyDescent="0.35">
      <c r="K671" s="84"/>
      <c r="L671" s="84"/>
    </row>
    <row r="672" spans="11:12" x14ac:dyDescent="0.35">
      <c r="K672" s="84"/>
      <c r="L672" s="84"/>
    </row>
    <row r="673" spans="11:12" x14ac:dyDescent="0.35">
      <c r="K673" s="84"/>
      <c r="L673" s="84"/>
    </row>
    <row r="674" spans="11:12" x14ac:dyDescent="0.35">
      <c r="K674" s="84"/>
      <c r="L674" s="84"/>
    </row>
    <row r="675" spans="11:12" x14ac:dyDescent="0.35">
      <c r="K675" s="84"/>
      <c r="L675" s="84"/>
    </row>
    <row r="676" spans="11:12" x14ac:dyDescent="0.35">
      <c r="K676" s="84"/>
      <c r="L676" s="84"/>
    </row>
    <row r="677" spans="11:12" x14ac:dyDescent="0.35">
      <c r="K677" s="84"/>
      <c r="L677" s="84"/>
    </row>
    <row r="678" spans="11:12" x14ac:dyDescent="0.35">
      <c r="K678" s="84"/>
      <c r="L678" s="84"/>
    </row>
    <row r="679" spans="11:12" x14ac:dyDescent="0.35">
      <c r="K679" s="84"/>
      <c r="L679" s="84"/>
    </row>
    <row r="680" spans="11:12" x14ac:dyDescent="0.35">
      <c r="K680" s="84"/>
      <c r="L680" s="84"/>
    </row>
    <row r="681" spans="11:12" x14ac:dyDescent="0.35">
      <c r="K681" s="84"/>
      <c r="L681" s="84"/>
    </row>
    <row r="682" spans="11:12" x14ac:dyDescent="0.35">
      <c r="K682" s="84"/>
      <c r="L682" s="84"/>
    </row>
    <row r="683" spans="11:12" x14ac:dyDescent="0.35">
      <c r="K683" s="84"/>
      <c r="L683" s="84"/>
    </row>
    <row r="684" spans="11:12" x14ac:dyDescent="0.35">
      <c r="K684" s="84"/>
      <c r="L684" s="84"/>
    </row>
    <row r="685" spans="11:12" x14ac:dyDescent="0.35">
      <c r="K685" s="84"/>
      <c r="L685" s="84"/>
    </row>
    <row r="686" spans="11:12" x14ac:dyDescent="0.35">
      <c r="K686" s="84"/>
      <c r="L686" s="84"/>
    </row>
    <row r="687" spans="11:12" x14ac:dyDescent="0.35">
      <c r="K687" s="84"/>
      <c r="L687" s="84"/>
    </row>
    <row r="688" spans="11:12" x14ac:dyDescent="0.35">
      <c r="K688" s="84"/>
      <c r="L688" s="84"/>
    </row>
    <row r="689" spans="11:12" x14ac:dyDescent="0.35">
      <c r="K689" s="84"/>
      <c r="L689" s="84"/>
    </row>
    <row r="690" spans="11:12" x14ac:dyDescent="0.35">
      <c r="K690" s="84"/>
      <c r="L690" s="84"/>
    </row>
    <row r="691" spans="11:12" x14ac:dyDescent="0.35">
      <c r="K691" s="84"/>
      <c r="L691" s="84"/>
    </row>
    <row r="692" spans="11:12" x14ac:dyDescent="0.35">
      <c r="K692" s="84"/>
      <c r="L692" s="84"/>
    </row>
    <row r="693" spans="11:12" x14ac:dyDescent="0.35">
      <c r="K693" s="84"/>
      <c r="L693" s="84"/>
    </row>
    <row r="694" spans="11:12" x14ac:dyDescent="0.35">
      <c r="K694" s="84"/>
      <c r="L694" s="84"/>
    </row>
    <row r="695" spans="11:12" x14ac:dyDescent="0.35">
      <c r="K695" s="84"/>
      <c r="L695" s="84"/>
    </row>
    <row r="696" spans="11:12" x14ac:dyDescent="0.35">
      <c r="K696" s="84"/>
      <c r="L696" s="84"/>
    </row>
    <row r="697" spans="11:12" x14ac:dyDescent="0.35">
      <c r="K697" s="84"/>
      <c r="L697" s="84"/>
    </row>
    <row r="698" spans="11:12" x14ac:dyDescent="0.35">
      <c r="K698" s="84"/>
      <c r="L698" s="84"/>
    </row>
    <row r="699" spans="11:12" x14ac:dyDescent="0.35">
      <c r="K699" s="84"/>
      <c r="L699" s="84"/>
    </row>
    <row r="700" spans="11:12" x14ac:dyDescent="0.35">
      <c r="K700" s="84"/>
      <c r="L700" s="84"/>
    </row>
    <row r="701" spans="11:12" x14ac:dyDescent="0.35">
      <c r="K701" s="84"/>
      <c r="L701" s="84"/>
    </row>
    <row r="702" spans="11:12" x14ac:dyDescent="0.35">
      <c r="K702" s="84"/>
      <c r="L702" s="84"/>
    </row>
    <row r="703" spans="11:12" x14ac:dyDescent="0.35">
      <c r="K703" s="84"/>
      <c r="L703" s="84"/>
    </row>
    <row r="704" spans="11:12" x14ac:dyDescent="0.35">
      <c r="K704" s="84"/>
      <c r="L704" s="84"/>
    </row>
    <row r="705" spans="11:12" x14ac:dyDescent="0.35">
      <c r="K705" s="84"/>
      <c r="L705" s="84"/>
    </row>
    <row r="706" spans="11:12" x14ac:dyDescent="0.35">
      <c r="K706" s="84"/>
      <c r="L706" s="84"/>
    </row>
    <row r="707" spans="11:12" x14ac:dyDescent="0.35">
      <c r="K707" s="84"/>
      <c r="L707" s="84"/>
    </row>
    <row r="708" spans="11:12" x14ac:dyDescent="0.35">
      <c r="K708" s="84"/>
      <c r="L708" s="84"/>
    </row>
    <row r="709" spans="11:12" x14ac:dyDescent="0.35">
      <c r="K709" s="84"/>
      <c r="L709" s="84"/>
    </row>
    <row r="710" spans="11:12" x14ac:dyDescent="0.35">
      <c r="K710" s="84"/>
      <c r="L710" s="84"/>
    </row>
    <row r="711" spans="11:12" x14ac:dyDescent="0.35">
      <c r="K711" s="84"/>
      <c r="L711" s="84"/>
    </row>
    <row r="712" spans="11:12" x14ac:dyDescent="0.35">
      <c r="K712" s="84"/>
      <c r="L712" s="84"/>
    </row>
    <row r="713" spans="11:12" x14ac:dyDescent="0.35">
      <c r="K713" s="84"/>
      <c r="L713" s="84"/>
    </row>
    <row r="714" spans="11:12" x14ac:dyDescent="0.35">
      <c r="K714" s="84"/>
      <c r="L714" s="84"/>
    </row>
    <row r="715" spans="11:12" x14ac:dyDescent="0.35">
      <c r="K715" s="84"/>
      <c r="L715" s="84"/>
    </row>
    <row r="716" spans="11:12" x14ac:dyDescent="0.35">
      <c r="K716" s="84"/>
      <c r="L716" s="84"/>
    </row>
    <row r="717" spans="11:12" x14ac:dyDescent="0.35">
      <c r="K717" s="84"/>
      <c r="L717" s="84"/>
    </row>
    <row r="718" spans="11:12" x14ac:dyDescent="0.35">
      <c r="K718" s="84"/>
      <c r="L718" s="84"/>
    </row>
    <row r="719" spans="11:12" x14ac:dyDescent="0.35">
      <c r="K719" s="84"/>
      <c r="L719" s="84"/>
    </row>
    <row r="720" spans="11:12" x14ac:dyDescent="0.35">
      <c r="K720" s="84"/>
      <c r="L720" s="84"/>
    </row>
    <row r="721" spans="11:12" x14ac:dyDescent="0.35">
      <c r="K721" s="84"/>
      <c r="L721" s="84"/>
    </row>
    <row r="722" spans="11:12" x14ac:dyDescent="0.35">
      <c r="K722" s="84"/>
      <c r="L722" s="84"/>
    </row>
    <row r="723" spans="11:12" x14ac:dyDescent="0.35">
      <c r="K723" s="84"/>
      <c r="L723" s="84"/>
    </row>
    <row r="724" spans="11:12" x14ac:dyDescent="0.35">
      <c r="K724" s="84"/>
      <c r="L724" s="84"/>
    </row>
    <row r="725" spans="11:12" x14ac:dyDescent="0.35">
      <c r="K725" s="84"/>
      <c r="L725" s="84"/>
    </row>
    <row r="726" spans="11:12" x14ac:dyDescent="0.35">
      <c r="K726" s="84"/>
      <c r="L726" s="84"/>
    </row>
    <row r="727" spans="11:12" x14ac:dyDescent="0.35">
      <c r="K727" s="84"/>
      <c r="L727" s="84"/>
    </row>
    <row r="728" spans="11:12" x14ac:dyDescent="0.35">
      <c r="K728" s="84"/>
      <c r="L728" s="84"/>
    </row>
    <row r="729" spans="11:12" x14ac:dyDescent="0.35">
      <c r="K729" s="84"/>
      <c r="L729" s="84"/>
    </row>
    <row r="730" spans="11:12" x14ac:dyDescent="0.35">
      <c r="K730" s="84"/>
      <c r="L730" s="84"/>
    </row>
    <row r="731" spans="11:12" x14ac:dyDescent="0.35">
      <c r="K731" s="84"/>
      <c r="L731" s="84"/>
    </row>
    <row r="732" spans="11:12" x14ac:dyDescent="0.35">
      <c r="K732" s="84"/>
      <c r="L732" s="84"/>
    </row>
    <row r="733" spans="11:12" x14ac:dyDescent="0.35">
      <c r="K733" s="84"/>
      <c r="L733" s="84"/>
    </row>
    <row r="734" spans="11:12" x14ac:dyDescent="0.35">
      <c r="K734" s="84"/>
      <c r="L734" s="84"/>
    </row>
    <row r="735" spans="11:12" x14ac:dyDescent="0.35">
      <c r="K735" s="84"/>
      <c r="L735" s="84"/>
    </row>
    <row r="736" spans="11:12" x14ac:dyDescent="0.35">
      <c r="K736" s="84"/>
      <c r="L736" s="84"/>
    </row>
    <row r="737" spans="11:12" x14ac:dyDescent="0.35">
      <c r="K737" s="84"/>
      <c r="L737" s="84"/>
    </row>
    <row r="738" spans="11:12" x14ac:dyDescent="0.35">
      <c r="K738" s="84"/>
      <c r="L738" s="84"/>
    </row>
    <row r="739" spans="11:12" x14ac:dyDescent="0.35">
      <c r="K739" s="84"/>
      <c r="L739" s="84"/>
    </row>
    <row r="740" spans="11:12" x14ac:dyDescent="0.35">
      <c r="K740" s="84"/>
      <c r="L740" s="84"/>
    </row>
    <row r="741" spans="11:12" x14ac:dyDescent="0.35">
      <c r="K741" s="84"/>
      <c r="L741" s="84"/>
    </row>
    <row r="742" spans="11:12" x14ac:dyDescent="0.35">
      <c r="K742" s="84"/>
      <c r="L742" s="84"/>
    </row>
    <row r="743" spans="11:12" x14ac:dyDescent="0.35">
      <c r="K743" s="84"/>
      <c r="L743" s="84"/>
    </row>
    <row r="744" spans="11:12" x14ac:dyDescent="0.35">
      <c r="K744" s="84"/>
      <c r="L744" s="84"/>
    </row>
    <row r="745" spans="11:12" x14ac:dyDescent="0.35">
      <c r="K745" s="84"/>
      <c r="L745" s="84"/>
    </row>
    <row r="746" spans="11:12" x14ac:dyDescent="0.35">
      <c r="K746" s="84"/>
      <c r="L746" s="84"/>
    </row>
    <row r="747" spans="11:12" x14ac:dyDescent="0.35">
      <c r="K747" s="84"/>
      <c r="L747" s="84"/>
    </row>
    <row r="748" spans="11:12" x14ac:dyDescent="0.35">
      <c r="K748" s="84"/>
      <c r="L748" s="84"/>
    </row>
    <row r="749" spans="11:12" x14ac:dyDescent="0.35">
      <c r="K749" s="84"/>
      <c r="L749" s="84"/>
    </row>
    <row r="750" spans="11:12" x14ac:dyDescent="0.35">
      <c r="K750" s="84"/>
      <c r="L750" s="84"/>
    </row>
    <row r="751" spans="11:12" x14ac:dyDescent="0.35">
      <c r="K751" s="84"/>
      <c r="L751" s="84"/>
    </row>
    <row r="752" spans="11:12" x14ac:dyDescent="0.35">
      <c r="K752" s="84"/>
      <c r="L752" s="84"/>
    </row>
    <row r="753" spans="11:12" x14ac:dyDescent="0.35">
      <c r="K753" s="84"/>
      <c r="L753" s="84"/>
    </row>
    <row r="754" spans="11:12" x14ac:dyDescent="0.35">
      <c r="K754" s="84"/>
      <c r="L754" s="84"/>
    </row>
    <row r="755" spans="11:12" x14ac:dyDescent="0.35">
      <c r="K755" s="84"/>
      <c r="L755" s="84"/>
    </row>
    <row r="756" spans="11:12" x14ac:dyDescent="0.35">
      <c r="K756" s="84"/>
      <c r="L756" s="84"/>
    </row>
    <row r="757" spans="11:12" x14ac:dyDescent="0.35">
      <c r="K757" s="84"/>
      <c r="L757" s="84"/>
    </row>
    <row r="758" spans="11:12" x14ac:dyDescent="0.35">
      <c r="K758" s="84"/>
      <c r="L758" s="84"/>
    </row>
    <row r="759" spans="11:12" x14ac:dyDescent="0.35">
      <c r="K759" s="84"/>
      <c r="L759" s="84"/>
    </row>
    <row r="760" spans="11:12" x14ac:dyDescent="0.35">
      <c r="K760" s="84"/>
      <c r="L760" s="84"/>
    </row>
    <row r="761" spans="11:12" x14ac:dyDescent="0.35">
      <c r="K761" s="84"/>
      <c r="L761" s="84"/>
    </row>
    <row r="762" spans="11:12" x14ac:dyDescent="0.35">
      <c r="K762" s="84"/>
      <c r="L762" s="84"/>
    </row>
    <row r="763" spans="11:12" x14ac:dyDescent="0.35">
      <c r="K763" s="84"/>
      <c r="L763" s="84"/>
    </row>
    <row r="764" spans="11:12" x14ac:dyDescent="0.35">
      <c r="K764" s="84"/>
      <c r="L764" s="84"/>
    </row>
    <row r="765" spans="11:12" x14ac:dyDescent="0.35">
      <c r="K765" s="84"/>
      <c r="L765" s="84"/>
    </row>
    <row r="766" spans="11:12" x14ac:dyDescent="0.35">
      <c r="K766" s="84"/>
      <c r="L766" s="84"/>
    </row>
    <row r="767" spans="11:12" x14ac:dyDescent="0.35">
      <c r="K767" s="84"/>
      <c r="L767" s="84"/>
    </row>
    <row r="768" spans="11:12" x14ac:dyDescent="0.35">
      <c r="K768" s="84"/>
      <c r="L768" s="84"/>
    </row>
    <row r="769" spans="11:12" x14ac:dyDescent="0.35">
      <c r="K769" s="84"/>
      <c r="L769" s="84"/>
    </row>
    <row r="770" spans="11:12" x14ac:dyDescent="0.35">
      <c r="K770" s="84"/>
      <c r="L770" s="84"/>
    </row>
    <row r="771" spans="11:12" x14ac:dyDescent="0.35">
      <c r="K771" s="84"/>
      <c r="L771" s="84"/>
    </row>
    <row r="772" spans="11:12" x14ac:dyDescent="0.35">
      <c r="K772" s="84"/>
      <c r="L772" s="84"/>
    </row>
    <row r="773" spans="11:12" x14ac:dyDescent="0.35">
      <c r="K773" s="84"/>
      <c r="L773" s="84"/>
    </row>
    <row r="774" spans="11:12" x14ac:dyDescent="0.35">
      <c r="K774" s="84"/>
      <c r="L774" s="84"/>
    </row>
    <row r="775" spans="11:12" x14ac:dyDescent="0.35">
      <c r="K775" s="84"/>
      <c r="L775" s="84"/>
    </row>
    <row r="776" spans="11:12" x14ac:dyDescent="0.35">
      <c r="K776" s="84"/>
      <c r="L776" s="84"/>
    </row>
    <row r="777" spans="11:12" x14ac:dyDescent="0.35">
      <c r="K777" s="84"/>
      <c r="L777" s="84"/>
    </row>
    <row r="778" spans="11:12" x14ac:dyDescent="0.35">
      <c r="K778" s="84"/>
      <c r="L778" s="84"/>
    </row>
    <row r="779" spans="11:12" x14ac:dyDescent="0.35">
      <c r="K779" s="84"/>
      <c r="L779" s="84"/>
    </row>
    <row r="780" spans="11:12" x14ac:dyDescent="0.35">
      <c r="K780" s="84"/>
      <c r="L780" s="84"/>
    </row>
    <row r="781" spans="11:12" x14ac:dyDescent="0.35">
      <c r="K781" s="84"/>
      <c r="L781" s="84"/>
    </row>
    <row r="782" spans="11:12" x14ac:dyDescent="0.35">
      <c r="K782" s="84"/>
      <c r="L782" s="84"/>
    </row>
    <row r="783" spans="11:12" x14ac:dyDescent="0.35">
      <c r="K783" s="84"/>
      <c r="L783" s="84"/>
    </row>
    <row r="784" spans="11:12" x14ac:dyDescent="0.35">
      <c r="K784" s="84"/>
      <c r="L784" s="84"/>
    </row>
    <row r="785" spans="11:12" x14ac:dyDescent="0.35">
      <c r="K785" s="84"/>
      <c r="L785" s="84"/>
    </row>
    <row r="786" spans="11:12" x14ac:dyDescent="0.35">
      <c r="K786" s="84"/>
      <c r="L786" s="84"/>
    </row>
    <row r="787" spans="11:12" x14ac:dyDescent="0.35">
      <c r="K787" s="84"/>
      <c r="L787" s="84"/>
    </row>
    <row r="788" spans="11:12" x14ac:dyDescent="0.35">
      <c r="K788" s="84"/>
      <c r="L788" s="84"/>
    </row>
    <row r="789" spans="11:12" x14ac:dyDescent="0.35">
      <c r="K789" s="84"/>
      <c r="L789" s="84"/>
    </row>
    <row r="790" spans="11:12" x14ac:dyDescent="0.35">
      <c r="K790" s="84"/>
      <c r="L790" s="84"/>
    </row>
    <row r="791" spans="11:12" x14ac:dyDescent="0.35">
      <c r="K791" s="84"/>
      <c r="L791" s="84"/>
    </row>
    <row r="792" spans="11:12" x14ac:dyDescent="0.35">
      <c r="K792" s="84"/>
      <c r="L792" s="84"/>
    </row>
    <row r="793" spans="11:12" x14ac:dyDescent="0.35">
      <c r="K793" s="84"/>
      <c r="L793" s="84"/>
    </row>
    <row r="794" spans="11:12" x14ac:dyDescent="0.35">
      <c r="K794" s="84"/>
      <c r="L794" s="84"/>
    </row>
    <row r="795" spans="11:12" x14ac:dyDescent="0.35">
      <c r="K795" s="84"/>
      <c r="L795" s="84"/>
    </row>
    <row r="796" spans="11:12" x14ac:dyDescent="0.35">
      <c r="K796" s="84"/>
      <c r="L796" s="84"/>
    </row>
    <row r="797" spans="11:12" x14ac:dyDescent="0.35">
      <c r="K797" s="84"/>
      <c r="L797" s="84"/>
    </row>
    <row r="798" spans="11:12" x14ac:dyDescent="0.35">
      <c r="K798" s="84"/>
      <c r="L798" s="84"/>
    </row>
    <row r="799" spans="11:12" x14ac:dyDescent="0.35">
      <c r="K799" s="84"/>
      <c r="L799" s="84"/>
    </row>
    <row r="800" spans="11:12" x14ac:dyDescent="0.35">
      <c r="K800" s="84"/>
      <c r="L800" s="84"/>
    </row>
    <row r="801" spans="11:12" x14ac:dyDescent="0.35">
      <c r="K801" s="84"/>
      <c r="L801" s="84"/>
    </row>
    <row r="802" spans="11:12" x14ac:dyDescent="0.35">
      <c r="K802" s="84"/>
      <c r="L802" s="84"/>
    </row>
    <row r="803" spans="11:12" x14ac:dyDescent="0.35">
      <c r="K803" s="84"/>
      <c r="L803" s="84"/>
    </row>
    <row r="804" spans="11:12" x14ac:dyDescent="0.35">
      <c r="K804" s="84"/>
      <c r="L804" s="84"/>
    </row>
    <row r="805" spans="11:12" x14ac:dyDescent="0.35">
      <c r="K805" s="84"/>
      <c r="L805" s="84"/>
    </row>
    <row r="806" spans="11:12" x14ac:dyDescent="0.35">
      <c r="K806" s="84"/>
      <c r="L806" s="84"/>
    </row>
    <row r="807" spans="11:12" x14ac:dyDescent="0.35">
      <c r="K807" s="84"/>
      <c r="L807" s="84"/>
    </row>
    <row r="808" spans="11:12" x14ac:dyDescent="0.35">
      <c r="K808" s="84"/>
      <c r="L808" s="84"/>
    </row>
    <row r="809" spans="11:12" x14ac:dyDescent="0.35">
      <c r="K809" s="84"/>
      <c r="L809" s="84"/>
    </row>
    <row r="810" spans="11:12" x14ac:dyDescent="0.35">
      <c r="K810" s="84"/>
      <c r="L810" s="84"/>
    </row>
    <row r="811" spans="11:12" x14ac:dyDescent="0.35">
      <c r="K811" s="84"/>
      <c r="L811" s="84"/>
    </row>
    <row r="812" spans="11:12" x14ac:dyDescent="0.35">
      <c r="K812" s="84"/>
      <c r="L812" s="84"/>
    </row>
    <row r="813" spans="11:12" x14ac:dyDescent="0.35">
      <c r="K813" s="84"/>
      <c r="L813" s="84"/>
    </row>
    <row r="814" spans="11:12" x14ac:dyDescent="0.35">
      <c r="K814" s="84"/>
      <c r="L814" s="84"/>
    </row>
    <row r="815" spans="11:12" x14ac:dyDescent="0.35">
      <c r="K815" s="84"/>
      <c r="L815" s="84"/>
    </row>
    <row r="816" spans="11:12" x14ac:dyDescent="0.35">
      <c r="K816" s="84"/>
      <c r="L816" s="84"/>
    </row>
    <row r="817" spans="11:12" x14ac:dyDescent="0.35">
      <c r="K817" s="84"/>
      <c r="L817" s="84"/>
    </row>
    <row r="818" spans="11:12" x14ac:dyDescent="0.35">
      <c r="K818" s="84"/>
      <c r="L818" s="84"/>
    </row>
    <row r="819" spans="11:12" x14ac:dyDescent="0.35">
      <c r="K819" s="84"/>
      <c r="L819" s="84"/>
    </row>
    <row r="820" spans="11:12" x14ac:dyDescent="0.35">
      <c r="K820" s="84"/>
      <c r="L820" s="84"/>
    </row>
    <row r="821" spans="11:12" x14ac:dyDescent="0.35">
      <c r="K821" s="84"/>
      <c r="L821" s="84"/>
    </row>
    <row r="822" spans="11:12" x14ac:dyDescent="0.35">
      <c r="K822" s="84"/>
      <c r="L822" s="84"/>
    </row>
    <row r="823" spans="11:12" x14ac:dyDescent="0.35">
      <c r="K823" s="84"/>
      <c r="L823" s="84"/>
    </row>
    <row r="824" spans="11:12" x14ac:dyDescent="0.35">
      <c r="K824" s="84"/>
      <c r="L824" s="84"/>
    </row>
    <row r="825" spans="11:12" x14ac:dyDescent="0.35">
      <c r="K825" s="84"/>
      <c r="L825" s="84"/>
    </row>
    <row r="826" spans="11:12" x14ac:dyDescent="0.35">
      <c r="K826" s="84"/>
      <c r="L826" s="84"/>
    </row>
    <row r="827" spans="11:12" x14ac:dyDescent="0.35">
      <c r="K827" s="84"/>
      <c r="L827" s="84"/>
    </row>
    <row r="828" spans="11:12" x14ac:dyDescent="0.35">
      <c r="K828" s="84"/>
      <c r="L828" s="84"/>
    </row>
    <row r="829" spans="11:12" x14ac:dyDescent="0.35">
      <c r="K829" s="84"/>
      <c r="L829" s="84"/>
    </row>
    <row r="830" spans="11:12" x14ac:dyDescent="0.35">
      <c r="K830" s="84"/>
      <c r="L830" s="84"/>
    </row>
    <row r="831" spans="11:12" x14ac:dyDescent="0.35">
      <c r="K831" s="84"/>
      <c r="L831" s="84"/>
    </row>
    <row r="832" spans="11:12" x14ac:dyDescent="0.35">
      <c r="K832" s="84"/>
      <c r="L832" s="84"/>
    </row>
    <row r="833" spans="11:12" x14ac:dyDescent="0.35">
      <c r="K833" s="84"/>
      <c r="L833" s="84"/>
    </row>
    <row r="834" spans="11:12" x14ac:dyDescent="0.35">
      <c r="K834" s="84"/>
      <c r="L834" s="84"/>
    </row>
    <row r="835" spans="11:12" x14ac:dyDescent="0.35">
      <c r="K835" s="84"/>
      <c r="L835" s="84"/>
    </row>
    <row r="836" spans="11:12" x14ac:dyDescent="0.35">
      <c r="K836" s="84"/>
      <c r="L836" s="84"/>
    </row>
    <row r="837" spans="11:12" x14ac:dyDescent="0.35">
      <c r="K837" s="84"/>
      <c r="L837" s="84"/>
    </row>
    <row r="838" spans="11:12" x14ac:dyDescent="0.35">
      <c r="K838" s="84"/>
      <c r="L838" s="84"/>
    </row>
    <row r="839" spans="11:12" x14ac:dyDescent="0.35">
      <c r="K839" s="84"/>
      <c r="L839" s="84"/>
    </row>
    <row r="840" spans="11:12" x14ac:dyDescent="0.35">
      <c r="K840" s="84"/>
      <c r="L840" s="84"/>
    </row>
    <row r="841" spans="11:12" x14ac:dyDescent="0.35">
      <c r="K841" s="84"/>
      <c r="L841" s="84"/>
    </row>
    <row r="842" spans="11:12" x14ac:dyDescent="0.35">
      <c r="K842" s="84"/>
      <c r="L842" s="84"/>
    </row>
    <row r="843" spans="11:12" x14ac:dyDescent="0.35">
      <c r="K843" s="84"/>
      <c r="L843" s="84"/>
    </row>
    <row r="844" spans="11:12" x14ac:dyDescent="0.35">
      <c r="K844" s="84"/>
      <c r="L844" s="84"/>
    </row>
    <row r="845" spans="11:12" x14ac:dyDescent="0.35">
      <c r="K845" s="84"/>
      <c r="L845" s="84"/>
    </row>
    <row r="846" spans="11:12" x14ac:dyDescent="0.35">
      <c r="K846" s="84"/>
      <c r="L846" s="84"/>
    </row>
    <row r="847" spans="11:12" x14ac:dyDescent="0.35">
      <c r="K847" s="84"/>
      <c r="L847" s="84"/>
    </row>
    <row r="848" spans="11:12" x14ac:dyDescent="0.35">
      <c r="K848" s="84"/>
      <c r="L848" s="84"/>
    </row>
    <row r="849" spans="11:12" x14ac:dyDescent="0.35">
      <c r="K849" s="84"/>
      <c r="L849" s="84"/>
    </row>
    <row r="850" spans="11:12" x14ac:dyDescent="0.35">
      <c r="K850" s="84"/>
      <c r="L850" s="84"/>
    </row>
    <row r="851" spans="11:12" x14ac:dyDescent="0.35">
      <c r="K851" s="84"/>
      <c r="L851" s="84"/>
    </row>
    <row r="852" spans="11:12" x14ac:dyDescent="0.35">
      <c r="K852" s="84"/>
      <c r="L852" s="84"/>
    </row>
    <row r="853" spans="11:12" x14ac:dyDescent="0.35">
      <c r="K853" s="84"/>
      <c r="L853" s="84"/>
    </row>
    <row r="854" spans="11:12" x14ac:dyDescent="0.35">
      <c r="K854" s="84"/>
      <c r="L854" s="84"/>
    </row>
    <row r="855" spans="11:12" x14ac:dyDescent="0.35">
      <c r="K855" s="84"/>
      <c r="L855" s="84"/>
    </row>
    <row r="856" spans="11:12" x14ac:dyDescent="0.35">
      <c r="K856" s="84"/>
      <c r="L856" s="84"/>
    </row>
    <row r="857" spans="11:12" x14ac:dyDescent="0.35">
      <c r="K857" s="84"/>
      <c r="L857" s="84"/>
    </row>
    <row r="858" spans="11:12" x14ac:dyDescent="0.35">
      <c r="K858" s="84"/>
      <c r="L858" s="84"/>
    </row>
    <row r="859" spans="11:12" x14ac:dyDescent="0.35">
      <c r="K859" s="84"/>
      <c r="L859" s="84"/>
    </row>
    <row r="860" spans="11:12" x14ac:dyDescent="0.35">
      <c r="K860" s="84"/>
      <c r="L860" s="84"/>
    </row>
    <row r="861" spans="11:12" x14ac:dyDescent="0.35">
      <c r="K861" s="84"/>
      <c r="L861" s="84"/>
    </row>
    <row r="862" spans="11:12" x14ac:dyDescent="0.35">
      <c r="K862" s="84"/>
      <c r="L862" s="84"/>
    </row>
    <row r="863" spans="11:12" x14ac:dyDescent="0.35">
      <c r="K863" s="84"/>
      <c r="L863" s="84"/>
    </row>
    <row r="864" spans="11:12" x14ac:dyDescent="0.35">
      <c r="K864" s="84"/>
      <c r="L864" s="84"/>
    </row>
    <row r="865" spans="11:12" x14ac:dyDescent="0.35">
      <c r="K865" s="84"/>
      <c r="L865" s="84"/>
    </row>
    <row r="866" spans="11:12" x14ac:dyDescent="0.35">
      <c r="K866" s="84"/>
      <c r="L866" s="84"/>
    </row>
    <row r="867" spans="11:12" x14ac:dyDescent="0.35">
      <c r="K867" s="84"/>
      <c r="L867" s="84"/>
    </row>
    <row r="868" spans="11:12" x14ac:dyDescent="0.35">
      <c r="K868" s="84"/>
      <c r="L868" s="84"/>
    </row>
    <row r="869" spans="11:12" x14ac:dyDescent="0.35">
      <c r="K869" s="84"/>
      <c r="L869" s="84"/>
    </row>
    <row r="870" spans="11:12" x14ac:dyDescent="0.35">
      <c r="K870" s="84"/>
      <c r="L870" s="84"/>
    </row>
    <row r="871" spans="11:12" x14ac:dyDescent="0.35">
      <c r="K871" s="84"/>
      <c r="L871" s="84"/>
    </row>
    <row r="872" spans="11:12" x14ac:dyDescent="0.35">
      <c r="K872" s="84"/>
      <c r="L872" s="84"/>
    </row>
    <row r="873" spans="11:12" x14ac:dyDescent="0.35">
      <c r="K873" s="84"/>
      <c r="L873" s="84"/>
    </row>
    <row r="874" spans="11:12" x14ac:dyDescent="0.35">
      <c r="K874" s="84"/>
      <c r="L874" s="84"/>
    </row>
    <row r="875" spans="11:12" x14ac:dyDescent="0.35">
      <c r="K875" s="84"/>
      <c r="L875" s="84"/>
    </row>
    <row r="876" spans="11:12" x14ac:dyDescent="0.35">
      <c r="K876" s="84"/>
      <c r="L876" s="84"/>
    </row>
    <row r="877" spans="11:12" x14ac:dyDescent="0.35">
      <c r="K877" s="84"/>
      <c r="L877" s="84"/>
    </row>
    <row r="878" spans="11:12" x14ac:dyDescent="0.35">
      <c r="K878" s="84"/>
      <c r="L878" s="84"/>
    </row>
    <row r="879" spans="11:12" x14ac:dyDescent="0.35">
      <c r="K879" s="84"/>
      <c r="L879" s="84"/>
    </row>
    <row r="880" spans="11:12" x14ac:dyDescent="0.35">
      <c r="K880" s="84"/>
      <c r="L880" s="84"/>
    </row>
    <row r="881" spans="11:12" x14ac:dyDescent="0.35">
      <c r="K881" s="84"/>
      <c r="L881" s="84"/>
    </row>
    <row r="882" spans="11:12" x14ac:dyDescent="0.35">
      <c r="K882" s="84"/>
      <c r="L882" s="84"/>
    </row>
    <row r="883" spans="11:12" x14ac:dyDescent="0.35">
      <c r="K883" s="84"/>
      <c r="L883" s="84"/>
    </row>
    <row r="884" spans="11:12" x14ac:dyDescent="0.35">
      <c r="K884" s="84"/>
      <c r="L884" s="84"/>
    </row>
    <row r="885" spans="11:12" x14ac:dyDescent="0.35">
      <c r="K885" s="84"/>
      <c r="L885" s="84"/>
    </row>
    <row r="886" spans="11:12" x14ac:dyDescent="0.35">
      <c r="K886" s="84"/>
      <c r="L886" s="84"/>
    </row>
    <row r="887" spans="11:12" x14ac:dyDescent="0.35">
      <c r="K887" s="84"/>
      <c r="L887" s="84"/>
    </row>
    <row r="888" spans="11:12" x14ac:dyDescent="0.35">
      <c r="K888" s="84"/>
      <c r="L888" s="84"/>
    </row>
    <row r="889" spans="11:12" x14ac:dyDescent="0.35">
      <c r="K889" s="84"/>
      <c r="L889" s="84"/>
    </row>
    <row r="890" spans="11:12" x14ac:dyDescent="0.35">
      <c r="K890" s="84"/>
      <c r="L890" s="84"/>
    </row>
    <row r="891" spans="11:12" x14ac:dyDescent="0.35">
      <c r="K891" s="84"/>
      <c r="L891" s="84"/>
    </row>
    <row r="892" spans="11:12" x14ac:dyDescent="0.35">
      <c r="K892" s="84"/>
      <c r="L892" s="84"/>
    </row>
    <row r="893" spans="11:12" x14ac:dyDescent="0.35">
      <c r="K893" s="84"/>
      <c r="L893" s="84"/>
    </row>
    <row r="894" spans="11:12" x14ac:dyDescent="0.35">
      <c r="K894" s="84"/>
      <c r="L894" s="84"/>
    </row>
    <row r="895" spans="11:12" x14ac:dyDescent="0.35">
      <c r="K895" s="84"/>
      <c r="L895" s="84"/>
    </row>
    <row r="896" spans="11:12" x14ac:dyDescent="0.35">
      <c r="K896" s="84"/>
      <c r="L896" s="84"/>
    </row>
    <row r="897" spans="11:12" x14ac:dyDescent="0.35">
      <c r="K897" s="84"/>
      <c r="L897" s="84"/>
    </row>
    <row r="898" spans="11:12" x14ac:dyDescent="0.35">
      <c r="K898" s="84"/>
      <c r="L898" s="84"/>
    </row>
    <row r="899" spans="11:12" x14ac:dyDescent="0.35">
      <c r="K899" s="84"/>
      <c r="L899" s="84"/>
    </row>
    <row r="900" spans="11:12" x14ac:dyDescent="0.35">
      <c r="K900" s="84"/>
      <c r="L900" s="84"/>
    </row>
    <row r="901" spans="11:12" x14ac:dyDescent="0.35">
      <c r="K901" s="84"/>
      <c r="L901" s="84"/>
    </row>
    <row r="902" spans="11:12" x14ac:dyDescent="0.35">
      <c r="K902" s="84"/>
      <c r="L902" s="84"/>
    </row>
    <row r="903" spans="11:12" x14ac:dyDescent="0.35">
      <c r="K903" s="84"/>
      <c r="L903" s="84"/>
    </row>
    <row r="904" spans="11:12" x14ac:dyDescent="0.35">
      <c r="K904" s="84"/>
      <c r="L904" s="84"/>
    </row>
    <row r="905" spans="11:12" x14ac:dyDescent="0.35">
      <c r="K905" s="84"/>
      <c r="L905" s="84"/>
    </row>
    <row r="906" spans="11:12" x14ac:dyDescent="0.35">
      <c r="K906" s="84"/>
      <c r="L906" s="84"/>
    </row>
    <row r="907" spans="11:12" x14ac:dyDescent="0.35">
      <c r="K907" s="84"/>
      <c r="L907" s="84"/>
    </row>
    <row r="908" spans="11:12" x14ac:dyDescent="0.35">
      <c r="K908" s="84"/>
      <c r="L908" s="84"/>
    </row>
    <row r="909" spans="11:12" x14ac:dyDescent="0.35">
      <c r="K909" s="84"/>
      <c r="L909" s="84"/>
    </row>
    <row r="910" spans="11:12" x14ac:dyDescent="0.35">
      <c r="K910" s="84"/>
      <c r="L910" s="84"/>
    </row>
    <row r="911" spans="11:12" x14ac:dyDescent="0.35">
      <c r="K911" s="84"/>
      <c r="L911" s="84"/>
    </row>
    <row r="912" spans="11:12" x14ac:dyDescent="0.35">
      <c r="K912" s="84"/>
      <c r="L912" s="84"/>
    </row>
    <row r="913" spans="11:12" x14ac:dyDescent="0.35">
      <c r="K913" s="84"/>
      <c r="L913" s="84"/>
    </row>
    <row r="914" spans="11:12" x14ac:dyDescent="0.35">
      <c r="K914" s="84"/>
      <c r="L914" s="84"/>
    </row>
    <row r="915" spans="11:12" x14ac:dyDescent="0.35">
      <c r="K915" s="84"/>
      <c r="L915" s="84"/>
    </row>
    <row r="916" spans="11:12" x14ac:dyDescent="0.35">
      <c r="K916" s="84"/>
      <c r="L916" s="84"/>
    </row>
    <row r="917" spans="11:12" x14ac:dyDescent="0.35">
      <c r="K917" s="84"/>
      <c r="L917" s="84"/>
    </row>
    <row r="918" spans="11:12" x14ac:dyDescent="0.35">
      <c r="K918" s="84"/>
      <c r="L918" s="84"/>
    </row>
    <row r="919" spans="11:12" x14ac:dyDescent="0.35">
      <c r="K919" s="84"/>
      <c r="L919" s="84"/>
    </row>
    <row r="920" spans="11:12" x14ac:dyDescent="0.35">
      <c r="K920" s="84"/>
      <c r="L920" s="84"/>
    </row>
    <row r="921" spans="11:12" x14ac:dyDescent="0.35">
      <c r="K921" s="84"/>
      <c r="L921" s="84"/>
    </row>
    <row r="922" spans="11:12" x14ac:dyDescent="0.35">
      <c r="K922" s="84"/>
      <c r="L922" s="84"/>
    </row>
    <row r="923" spans="11:12" x14ac:dyDescent="0.35">
      <c r="K923" s="84"/>
      <c r="L923" s="84"/>
    </row>
    <row r="924" spans="11:12" x14ac:dyDescent="0.35">
      <c r="K924" s="84"/>
      <c r="L924" s="84"/>
    </row>
    <row r="925" spans="11:12" x14ac:dyDescent="0.35">
      <c r="K925" s="84"/>
      <c r="L925" s="84"/>
    </row>
    <row r="926" spans="11:12" x14ac:dyDescent="0.35">
      <c r="K926" s="84"/>
      <c r="L926" s="84"/>
    </row>
    <row r="927" spans="11:12" x14ac:dyDescent="0.35">
      <c r="K927" s="84"/>
      <c r="L927" s="84"/>
    </row>
    <row r="928" spans="11:12" x14ac:dyDescent="0.35">
      <c r="K928" s="84"/>
      <c r="L928" s="84"/>
    </row>
    <row r="929" spans="11:12" x14ac:dyDescent="0.35">
      <c r="K929" s="84"/>
      <c r="L929" s="84"/>
    </row>
    <row r="930" spans="11:12" x14ac:dyDescent="0.35">
      <c r="K930" s="84"/>
      <c r="L930" s="84"/>
    </row>
    <row r="931" spans="11:12" x14ac:dyDescent="0.35">
      <c r="K931" s="84"/>
      <c r="L931" s="84"/>
    </row>
    <row r="932" spans="11:12" x14ac:dyDescent="0.35">
      <c r="K932" s="84"/>
      <c r="L932" s="84"/>
    </row>
    <row r="933" spans="11:12" x14ac:dyDescent="0.35">
      <c r="K933" s="84"/>
      <c r="L933" s="84"/>
    </row>
    <row r="934" spans="11:12" x14ac:dyDescent="0.35">
      <c r="K934" s="84"/>
      <c r="L934" s="84"/>
    </row>
    <row r="935" spans="11:12" x14ac:dyDescent="0.35">
      <c r="K935" s="84"/>
      <c r="L935" s="84"/>
    </row>
    <row r="936" spans="11:12" x14ac:dyDescent="0.35">
      <c r="K936" s="84"/>
      <c r="L936" s="84"/>
    </row>
    <row r="937" spans="11:12" x14ac:dyDescent="0.35">
      <c r="K937" s="84"/>
      <c r="L937" s="84"/>
    </row>
    <row r="938" spans="11:12" x14ac:dyDescent="0.35">
      <c r="K938" s="84"/>
      <c r="L938" s="84"/>
    </row>
    <row r="939" spans="11:12" x14ac:dyDescent="0.35">
      <c r="K939" s="84"/>
      <c r="L939" s="84"/>
    </row>
    <row r="940" spans="11:12" x14ac:dyDescent="0.35">
      <c r="K940" s="84"/>
      <c r="L940" s="84"/>
    </row>
    <row r="941" spans="11:12" x14ac:dyDescent="0.35">
      <c r="K941" s="84"/>
      <c r="L941" s="84"/>
    </row>
    <row r="942" spans="11:12" x14ac:dyDescent="0.35">
      <c r="K942" s="84"/>
      <c r="L942" s="84"/>
    </row>
    <row r="943" spans="11:12" x14ac:dyDescent="0.35">
      <c r="K943" s="84"/>
      <c r="L943" s="84"/>
    </row>
    <row r="944" spans="11:12" x14ac:dyDescent="0.35">
      <c r="K944" s="84"/>
      <c r="L944" s="84"/>
    </row>
    <row r="945" spans="11:12" x14ac:dyDescent="0.35">
      <c r="K945" s="84"/>
      <c r="L945" s="84"/>
    </row>
    <row r="946" spans="11:12" x14ac:dyDescent="0.35">
      <c r="K946" s="84"/>
      <c r="L946" s="84"/>
    </row>
    <row r="947" spans="11:12" x14ac:dyDescent="0.35">
      <c r="K947" s="84"/>
      <c r="L947" s="84"/>
    </row>
    <row r="948" spans="11:12" x14ac:dyDescent="0.35">
      <c r="K948" s="84"/>
      <c r="L948" s="84"/>
    </row>
    <row r="949" spans="11:12" x14ac:dyDescent="0.35">
      <c r="K949" s="84"/>
      <c r="L949" s="84"/>
    </row>
    <row r="950" spans="11:12" x14ac:dyDescent="0.35">
      <c r="K950" s="84"/>
      <c r="L950" s="84"/>
    </row>
    <row r="951" spans="11:12" x14ac:dyDescent="0.35">
      <c r="K951" s="84"/>
      <c r="L951" s="84"/>
    </row>
    <row r="952" spans="11:12" x14ac:dyDescent="0.35">
      <c r="K952" s="84"/>
      <c r="L952" s="84"/>
    </row>
    <row r="953" spans="11:12" x14ac:dyDescent="0.35">
      <c r="K953" s="84"/>
      <c r="L953" s="84"/>
    </row>
    <row r="954" spans="11:12" x14ac:dyDescent="0.35">
      <c r="K954" s="84"/>
      <c r="L954" s="84"/>
    </row>
    <row r="955" spans="11:12" x14ac:dyDescent="0.35">
      <c r="K955" s="84"/>
      <c r="L955" s="84"/>
    </row>
    <row r="956" spans="11:12" x14ac:dyDescent="0.35">
      <c r="K956" s="84"/>
      <c r="L956" s="84"/>
    </row>
    <row r="957" spans="11:12" x14ac:dyDescent="0.35">
      <c r="K957" s="84"/>
      <c r="L957" s="84"/>
    </row>
    <row r="958" spans="11:12" x14ac:dyDescent="0.35">
      <c r="K958" s="84"/>
      <c r="L958" s="84"/>
    </row>
    <row r="959" spans="11:12" x14ac:dyDescent="0.35">
      <c r="K959" s="84"/>
      <c r="L959" s="84"/>
    </row>
    <row r="960" spans="11:12" x14ac:dyDescent="0.35">
      <c r="K960" s="84"/>
      <c r="L960" s="84"/>
    </row>
    <row r="961" spans="11:12" x14ac:dyDescent="0.35">
      <c r="K961" s="84"/>
      <c r="L961" s="84"/>
    </row>
    <row r="962" spans="11:12" x14ac:dyDescent="0.35">
      <c r="K962" s="84"/>
      <c r="L962" s="84"/>
    </row>
    <row r="963" spans="11:12" x14ac:dyDescent="0.35">
      <c r="K963" s="84"/>
      <c r="L963" s="84"/>
    </row>
    <row r="964" spans="11:12" x14ac:dyDescent="0.35">
      <c r="K964" s="84"/>
      <c r="L964" s="84"/>
    </row>
    <row r="965" spans="11:12" x14ac:dyDescent="0.35">
      <c r="K965" s="84"/>
      <c r="L965" s="84"/>
    </row>
    <row r="966" spans="11:12" x14ac:dyDescent="0.35">
      <c r="K966" s="84"/>
      <c r="L966" s="84"/>
    </row>
    <row r="967" spans="11:12" x14ac:dyDescent="0.35">
      <c r="K967" s="84"/>
      <c r="L967" s="84"/>
    </row>
    <row r="968" spans="11:12" x14ac:dyDescent="0.35">
      <c r="K968" s="84"/>
      <c r="L968" s="84"/>
    </row>
    <row r="969" spans="11:12" x14ac:dyDescent="0.35">
      <c r="K969" s="84"/>
      <c r="L969" s="84"/>
    </row>
    <row r="970" spans="11:12" x14ac:dyDescent="0.35">
      <c r="K970" s="84"/>
      <c r="L970" s="84"/>
    </row>
    <row r="971" spans="11:12" x14ac:dyDescent="0.35">
      <c r="K971" s="84"/>
      <c r="L971" s="84"/>
    </row>
    <row r="972" spans="11:12" x14ac:dyDescent="0.35">
      <c r="K972" s="84"/>
      <c r="L972" s="84"/>
    </row>
    <row r="973" spans="11:12" x14ac:dyDescent="0.35">
      <c r="K973" s="84"/>
      <c r="L973" s="84"/>
    </row>
    <row r="974" spans="11:12" x14ac:dyDescent="0.35">
      <c r="K974" s="84"/>
      <c r="L974" s="84"/>
    </row>
    <row r="975" spans="11:12" x14ac:dyDescent="0.35">
      <c r="K975" s="84"/>
      <c r="L975" s="84"/>
    </row>
    <row r="976" spans="11:12" x14ac:dyDescent="0.35">
      <c r="K976" s="84"/>
      <c r="L976" s="84"/>
    </row>
    <row r="977" spans="11:12" x14ac:dyDescent="0.35">
      <c r="K977" s="84"/>
      <c r="L977" s="84"/>
    </row>
    <row r="978" spans="11:12" x14ac:dyDescent="0.35">
      <c r="K978" s="84"/>
      <c r="L978" s="84"/>
    </row>
    <row r="979" spans="11:12" x14ac:dyDescent="0.35">
      <c r="K979" s="84"/>
      <c r="L979" s="84"/>
    </row>
    <row r="980" spans="11:12" x14ac:dyDescent="0.35">
      <c r="K980" s="84"/>
      <c r="L980" s="84"/>
    </row>
    <row r="981" spans="11:12" x14ac:dyDescent="0.35">
      <c r="K981" s="84"/>
      <c r="L981" s="84"/>
    </row>
    <row r="982" spans="11:12" x14ac:dyDescent="0.35">
      <c r="K982" s="84"/>
      <c r="L982" s="84"/>
    </row>
    <row r="983" spans="11:12" x14ac:dyDescent="0.35">
      <c r="K983" s="84"/>
      <c r="L983" s="84"/>
    </row>
    <row r="984" spans="11:12" x14ac:dyDescent="0.35">
      <c r="K984" s="84"/>
      <c r="L984" s="84"/>
    </row>
    <row r="985" spans="11:12" x14ac:dyDescent="0.35">
      <c r="K985" s="84"/>
      <c r="L985" s="84"/>
    </row>
    <row r="986" spans="11:12" x14ac:dyDescent="0.35">
      <c r="K986" s="84"/>
      <c r="L986" s="84"/>
    </row>
    <row r="987" spans="11:12" x14ac:dyDescent="0.35">
      <c r="K987" s="84"/>
      <c r="L987" s="84"/>
    </row>
    <row r="988" spans="11:12" x14ac:dyDescent="0.35">
      <c r="K988" s="84"/>
      <c r="L988" s="84"/>
    </row>
    <row r="989" spans="11:12" x14ac:dyDescent="0.35">
      <c r="K989" s="84"/>
      <c r="L989" s="84"/>
    </row>
    <row r="990" spans="11:12" x14ac:dyDescent="0.35">
      <c r="K990" s="84"/>
      <c r="L990" s="84"/>
    </row>
    <row r="991" spans="11:12" x14ac:dyDescent="0.35">
      <c r="K991" s="84"/>
      <c r="L991" s="84"/>
    </row>
    <row r="992" spans="11:12" x14ac:dyDescent="0.35">
      <c r="K992" s="84"/>
      <c r="L992" s="84"/>
    </row>
    <row r="993" spans="11:12" x14ac:dyDescent="0.35">
      <c r="K993" s="84"/>
      <c r="L993" s="84"/>
    </row>
    <row r="994" spans="11:12" x14ac:dyDescent="0.35">
      <c r="K994" s="84"/>
      <c r="L994" s="84"/>
    </row>
    <row r="995" spans="11:12" x14ac:dyDescent="0.35">
      <c r="K995" s="84"/>
      <c r="L995" s="84"/>
    </row>
    <row r="996" spans="11:12" x14ac:dyDescent="0.35">
      <c r="K996" s="84"/>
      <c r="L996" s="84"/>
    </row>
    <row r="997" spans="11:12" x14ac:dyDescent="0.35">
      <c r="K997" s="84"/>
      <c r="L997" s="84"/>
    </row>
    <row r="998" spans="11:12" x14ac:dyDescent="0.35">
      <c r="K998" s="84"/>
      <c r="L998" s="84"/>
    </row>
    <row r="999" spans="11:12" x14ac:dyDescent="0.35">
      <c r="K999" s="84"/>
      <c r="L999" s="84"/>
    </row>
    <row r="1000" spans="11:12" x14ac:dyDescent="0.35">
      <c r="K1000" s="84"/>
      <c r="L1000" s="84"/>
    </row>
    <row r="1001" spans="11:12" x14ac:dyDescent="0.35">
      <c r="K1001" s="84"/>
      <c r="L1001" s="84"/>
    </row>
    <row r="1002" spans="11:12" x14ac:dyDescent="0.35">
      <c r="K1002" s="84"/>
      <c r="L1002" s="84"/>
    </row>
    <row r="1003" spans="11:12" x14ac:dyDescent="0.35">
      <c r="K1003" s="84"/>
      <c r="L1003" s="84"/>
    </row>
    <row r="1004" spans="11:12" x14ac:dyDescent="0.35">
      <c r="K1004" s="84"/>
      <c r="L1004" s="84"/>
    </row>
    <row r="1005" spans="11:12" x14ac:dyDescent="0.35">
      <c r="K1005" s="84"/>
      <c r="L1005" s="84"/>
    </row>
    <row r="1006" spans="11:12" x14ac:dyDescent="0.35">
      <c r="K1006" s="84"/>
      <c r="L1006" s="84"/>
    </row>
    <row r="1007" spans="11:12" x14ac:dyDescent="0.35">
      <c r="K1007" s="84"/>
      <c r="L1007" s="84"/>
    </row>
    <row r="1008" spans="11:12" x14ac:dyDescent="0.35">
      <c r="K1008" s="84"/>
      <c r="L1008" s="84"/>
    </row>
    <row r="1009" spans="11:12" x14ac:dyDescent="0.35">
      <c r="K1009" s="84"/>
      <c r="L1009" s="84"/>
    </row>
    <row r="1010" spans="11:12" x14ac:dyDescent="0.35">
      <c r="K1010" s="84"/>
      <c r="L1010" s="84"/>
    </row>
    <row r="1011" spans="11:12" x14ac:dyDescent="0.35">
      <c r="K1011" s="84"/>
      <c r="L1011" s="84"/>
    </row>
    <row r="1012" spans="11:12" x14ac:dyDescent="0.35">
      <c r="K1012" s="84"/>
      <c r="L1012" s="84"/>
    </row>
    <row r="1013" spans="11:12" x14ac:dyDescent="0.35">
      <c r="K1013" s="84"/>
      <c r="L1013" s="84"/>
    </row>
    <row r="1014" spans="11:12" x14ac:dyDescent="0.35">
      <c r="K1014" s="84"/>
      <c r="L1014" s="84"/>
    </row>
    <row r="1015" spans="11:12" x14ac:dyDescent="0.35">
      <c r="K1015" s="84"/>
      <c r="L1015" s="84"/>
    </row>
    <row r="1016" spans="11:12" x14ac:dyDescent="0.35">
      <c r="K1016" s="84"/>
      <c r="L1016" s="84"/>
    </row>
    <row r="1017" spans="11:12" x14ac:dyDescent="0.35">
      <c r="K1017" s="84"/>
      <c r="L1017" s="84"/>
    </row>
    <row r="1018" spans="11:12" x14ac:dyDescent="0.35">
      <c r="K1018" s="84"/>
      <c r="L1018" s="84"/>
    </row>
    <row r="1019" spans="11:12" x14ac:dyDescent="0.35">
      <c r="K1019" s="84"/>
      <c r="L1019" s="84"/>
    </row>
    <row r="1020" spans="11:12" x14ac:dyDescent="0.35">
      <c r="K1020" s="84"/>
      <c r="L1020" s="84"/>
    </row>
    <row r="1021" spans="11:12" x14ac:dyDescent="0.35">
      <c r="K1021" s="84"/>
      <c r="L1021" s="84"/>
    </row>
    <row r="1022" spans="11:12" x14ac:dyDescent="0.35">
      <c r="K1022" s="84"/>
      <c r="L1022" s="84"/>
    </row>
    <row r="1023" spans="11:12" x14ac:dyDescent="0.35">
      <c r="K1023" s="84"/>
      <c r="L1023" s="84"/>
    </row>
    <row r="1024" spans="11:12" x14ac:dyDescent="0.35">
      <c r="K1024" s="84"/>
      <c r="L1024" s="84"/>
    </row>
    <row r="1025" spans="11:12" x14ac:dyDescent="0.35">
      <c r="K1025" s="84"/>
      <c r="L1025" s="84"/>
    </row>
    <row r="1026" spans="11:12" x14ac:dyDescent="0.35">
      <c r="K1026" s="84"/>
      <c r="L1026" s="84"/>
    </row>
    <row r="1027" spans="11:12" x14ac:dyDescent="0.35">
      <c r="K1027" s="84"/>
      <c r="L1027" s="84"/>
    </row>
    <row r="1028" spans="11:12" x14ac:dyDescent="0.35">
      <c r="K1028" s="84"/>
      <c r="L1028" s="84"/>
    </row>
    <row r="1029" spans="11:12" x14ac:dyDescent="0.35">
      <c r="K1029" s="84"/>
      <c r="L1029" s="84"/>
    </row>
    <row r="1030" spans="11:12" x14ac:dyDescent="0.35">
      <c r="K1030" s="84"/>
      <c r="L1030" s="84"/>
    </row>
    <row r="1031" spans="11:12" x14ac:dyDescent="0.35">
      <c r="K1031" s="84"/>
      <c r="L1031" s="84"/>
    </row>
    <row r="1032" spans="11:12" x14ac:dyDescent="0.35">
      <c r="K1032" s="84"/>
      <c r="L1032" s="84"/>
    </row>
    <row r="1033" spans="11:12" x14ac:dyDescent="0.35">
      <c r="K1033" s="84"/>
      <c r="L1033" s="84"/>
    </row>
    <row r="1034" spans="11:12" x14ac:dyDescent="0.35">
      <c r="K1034" s="84"/>
      <c r="L1034" s="84"/>
    </row>
    <row r="1035" spans="11:12" x14ac:dyDescent="0.35">
      <c r="K1035" s="84"/>
      <c r="L1035" s="84"/>
    </row>
    <row r="1036" spans="11:12" x14ac:dyDescent="0.35">
      <c r="K1036" s="84"/>
      <c r="L1036" s="84"/>
    </row>
    <row r="1037" spans="11:12" x14ac:dyDescent="0.35">
      <c r="K1037" s="84"/>
      <c r="L1037" s="84"/>
    </row>
    <row r="1038" spans="11:12" x14ac:dyDescent="0.35">
      <c r="K1038" s="84"/>
      <c r="L1038" s="84"/>
    </row>
    <row r="1039" spans="11:12" x14ac:dyDescent="0.35">
      <c r="K1039" s="84"/>
      <c r="L1039" s="84"/>
    </row>
    <row r="1040" spans="11:12" x14ac:dyDescent="0.35">
      <c r="K1040" s="84"/>
      <c r="L1040" s="84"/>
    </row>
    <row r="1041" spans="11:12" x14ac:dyDescent="0.35">
      <c r="K1041" s="84"/>
      <c r="L1041" s="84"/>
    </row>
    <row r="1042" spans="11:12" x14ac:dyDescent="0.35">
      <c r="K1042" s="84"/>
      <c r="L1042" s="84"/>
    </row>
    <row r="1043" spans="11:12" x14ac:dyDescent="0.35">
      <c r="K1043" s="84"/>
      <c r="L1043" s="84"/>
    </row>
    <row r="1044" spans="11:12" x14ac:dyDescent="0.35">
      <c r="K1044" s="84"/>
      <c r="L1044" s="84"/>
    </row>
    <row r="1045" spans="11:12" x14ac:dyDescent="0.35">
      <c r="K1045" s="84"/>
      <c r="L1045" s="84"/>
    </row>
    <row r="1046" spans="11:12" x14ac:dyDescent="0.35">
      <c r="K1046" s="84"/>
      <c r="L1046" s="84"/>
    </row>
    <row r="1047" spans="11:12" x14ac:dyDescent="0.35">
      <c r="K1047" s="84"/>
      <c r="L1047" s="84"/>
    </row>
    <row r="1048" spans="11:12" x14ac:dyDescent="0.35">
      <c r="K1048" s="84"/>
      <c r="L1048" s="84"/>
    </row>
    <row r="1049" spans="11:12" x14ac:dyDescent="0.35">
      <c r="K1049" s="84"/>
      <c r="L1049" s="84"/>
    </row>
    <row r="1050" spans="11:12" x14ac:dyDescent="0.35">
      <c r="K1050" s="84"/>
      <c r="L1050" s="84"/>
    </row>
    <row r="1051" spans="11:12" x14ac:dyDescent="0.35">
      <c r="K1051" s="84"/>
      <c r="L1051" s="84"/>
    </row>
    <row r="1052" spans="11:12" x14ac:dyDescent="0.35">
      <c r="K1052" s="84"/>
      <c r="L1052" s="84"/>
    </row>
    <row r="1053" spans="11:12" x14ac:dyDescent="0.35">
      <c r="K1053" s="84"/>
      <c r="L1053" s="84"/>
    </row>
    <row r="1054" spans="11:12" x14ac:dyDescent="0.35">
      <c r="K1054" s="84"/>
      <c r="L1054" s="84"/>
    </row>
    <row r="1055" spans="11:12" x14ac:dyDescent="0.35">
      <c r="K1055" s="84"/>
      <c r="L1055" s="84"/>
    </row>
    <row r="1056" spans="11:12" x14ac:dyDescent="0.35">
      <c r="K1056" s="84"/>
      <c r="L1056" s="84"/>
    </row>
    <row r="1057" spans="11:12" x14ac:dyDescent="0.35">
      <c r="K1057" s="84"/>
      <c r="L1057" s="84"/>
    </row>
    <row r="1058" spans="11:12" x14ac:dyDescent="0.35">
      <c r="K1058" s="84"/>
      <c r="L1058" s="84"/>
    </row>
    <row r="1059" spans="11:12" x14ac:dyDescent="0.35">
      <c r="K1059" s="84"/>
      <c r="L1059" s="84"/>
    </row>
    <row r="1060" spans="11:12" x14ac:dyDescent="0.35">
      <c r="K1060" s="84"/>
      <c r="L1060" s="84"/>
    </row>
    <row r="1061" spans="11:12" x14ac:dyDescent="0.35">
      <c r="K1061" s="84"/>
      <c r="L1061" s="84"/>
    </row>
    <row r="1062" spans="11:12" x14ac:dyDescent="0.35">
      <c r="K1062" s="84"/>
      <c r="L1062" s="84"/>
    </row>
    <row r="1063" spans="11:12" x14ac:dyDescent="0.35">
      <c r="K1063" s="84"/>
      <c r="L1063" s="84"/>
    </row>
    <row r="1064" spans="11:12" x14ac:dyDescent="0.35">
      <c r="K1064" s="84"/>
      <c r="L1064" s="84"/>
    </row>
    <row r="1065" spans="11:12" x14ac:dyDescent="0.35">
      <c r="K1065" s="84"/>
      <c r="L1065" s="84"/>
    </row>
    <row r="1066" spans="11:12" x14ac:dyDescent="0.35">
      <c r="K1066" s="84"/>
      <c r="L1066" s="84"/>
    </row>
    <row r="1067" spans="11:12" x14ac:dyDescent="0.35">
      <c r="K1067" s="84"/>
      <c r="L1067" s="84"/>
    </row>
    <row r="1068" spans="11:12" x14ac:dyDescent="0.35">
      <c r="K1068" s="84"/>
      <c r="L1068" s="84"/>
    </row>
    <row r="1069" spans="11:12" x14ac:dyDescent="0.35">
      <c r="K1069" s="84"/>
      <c r="L1069" s="84"/>
    </row>
    <row r="1070" spans="11:12" x14ac:dyDescent="0.35">
      <c r="K1070" s="84"/>
      <c r="L1070" s="84"/>
    </row>
    <row r="1071" spans="11:12" x14ac:dyDescent="0.35">
      <c r="K1071" s="84"/>
      <c r="L1071" s="84"/>
    </row>
    <row r="1072" spans="11:12" x14ac:dyDescent="0.35">
      <c r="K1072" s="84"/>
      <c r="L1072" s="84"/>
    </row>
    <row r="1073" spans="11:12" x14ac:dyDescent="0.35">
      <c r="K1073" s="84"/>
      <c r="L1073" s="84"/>
    </row>
    <row r="1074" spans="11:12" x14ac:dyDescent="0.35">
      <c r="K1074" s="84"/>
      <c r="L1074" s="84"/>
    </row>
    <row r="1075" spans="11:12" x14ac:dyDescent="0.35">
      <c r="K1075" s="84"/>
      <c r="L1075" s="84"/>
    </row>
    <row r="1076" spans="11:12" x14ac:dyDescent="0.35">
      <c r="K1076" s="84"/>
      <c r="L1076" s="84"/>
    </row>
    <row r="1077" spans="11:12" x14ac:dyDescent="0.35">
      <c r="K1077" s="84"/>
      <c r="L1077" s="84"/>
    </row>
    <row r="1078" spans="11:12" x14ac:dyDescent="0.35">
      <c r="K1078" s="84"/>
      <c r="L1078" s="84"/>
    </row>
    <row r="1079" spans="11:12" x14ac:dyDescent="0.35">
      <c r="K1079" s="84"/>
      <c r="L1079" s="84"/>
    </row>
    <row r="1080" spans="11:12" x14ac:dyDescent="0.35">
      <c r="K1080" s="84"/>
      <c r="L1080" s="84"/>
    </row>
    <row r="1081" spans="11:12" x14ac:dyDescent="0.35">
      <c r="K1081" s="84"/>
      <c r="L1081" s="84"/>
    </row>
    <row r="1082" spans="11:12" x14ac:dyDescent="0.35">
      <c r="K1082" s="84"/>
      <c r="L1082" s="84"/>
    </row>
    <row r="1083" spans="11:12" x14ac:dyDescent="0.35">
      <c r="K1083" s="84"/>
      <c r="L1083" s="84"/>
    </row>
    <row r="1084" spans="11:12" x14ac:dyDescent="0.35">
      <c r="K1084" s="84"/>
      <c r="L1084" s="84"/>
    </row>
    <row r="1085" spans="11:12" x14ac:dyDescent="0.35">
      <c r="K1085" s="84"/>
      <c r="L1085" s="84"/>
    </row>
    <row r="1086" spans="11:12" x14ac:dyDescent="0.35">
      <c r="K1086" s="84"/>
      <c r="L1086" s="84"/>
    </row>
    <row r="1087" spans="11:12" x14ac:dyDescent="0.35">
      <c r="K1087" s="84"/>
      <c r="L1087" s="84"/>
    </row>
    <row r="1088" spans="11:12" x14ac:dyDescent="0.35">
      <c r="K1088" s="84"/>
      <c r="L1088" s="84"/>
    </row>
    <row r="1089" spans="11:12" x14ac:dyDescent="0.35">
      <c r="K1089" s="84"/>
      <c r="L1089" s="84"/>
    </row>
    <row r="1090" spans="11:12" x14ac:dyDescent="0.35">
      <c r="K1090" s="84"/>
      <c r="L1090" s="84"/>
    </row>
    <row r="1091" spans="11:12" x14ac:dyDescent="0.35">
      <c r="K1091" s="84"/>
      <c r="L1091" s="84"/>
    </row>
    <row r="1092" spans="11:12" x14ac:dyDescent="0.35">
      <c r="K1092" s="84"/>
      <c r="L1092" s="84"/>
    </row>
    <row r="1093" spans="11:12" x14ac:dyDescent="0.35">
      <c r="K1093" s="84"/>
      <c r="L1093" s="84"/>
    </row>
    <row r="1094" spans="11:12" x14ac:dyDescent="0.35">
      <c r="K1094" s="84"/>
      <c r="L1094" s="84"/>
    </row>
    <row r="1095" spans="11:12" x14ac:dyDescent="0.35">
      <c r="K1095" s="84"/>
      <c r="L1095" s="84"/>
    </row>
    <row r="1096" spans="11:12" x14ac:dyDescent="0.35">
      <c r="K1096" s="84"/>
      <c r="L1096" s="84"/>
    </row>
    <row r="1097" spans="11:12" x14ac:dyDescent="0.35">
      <c r="K1097" s="84"/>
      <c r="L1097" s="84"/>
    </row>
    <row r="1098" spans="11:12" x14ac:dyDescent="0.35">
      <c r="K1098" s="84"/>
      <c r="L1098" s="84"/>
    </row>
    <row r="1099" spans="11:12" x14ac:dyDescent="0.35">
      <c r="K1099" s="84"/>
      <c r="L1099" s="84"/>
    </row>
    <row r="1100" spans="11:12" x14ac:dyDescent="0.35">
      <c r="K1100" s="84"/>
      <c r="L1100" s="84"/>
    </row>
    <row r="1101" spans="11:12" x14ac:dyDescent="0.35">
      <c r="K1101" s="84"/>
      <c r="L1101" s="84"/>
    </row>
    <row r="1102" spans="11:12" x14ac:dyDescent="0.35">
      <c r="K1102" s="84"/>
      <c r="L1102" s="84"/>
    </row>
    <row r="1103" spans="11:12" x14ac:dyDescent="0.35">
      <c r="K1103" s="84"/>
      <c r="L1103" s="84"/>
    </row>
    <row r="1104" spans="11:12" x14ac:dyDescent="0.35">
      <c r="K1104" s="84"/>
      <c r="L1104" s="84"/>
    </row>
    <row r="1105" spans="11:12" x14ac:dyDescent="0.35">
      <c r="K1105" s="84"/>
      <c r="L1105" s="84"/>
    </row>
    <row r="1106" spans="11:12" x14ac:dyDescent="0.35">
      <c r="K1106" s="84"/>
      <c r="L1106" s="84"/>
    </row>
    <row r="1107" spans="11:12" x14ac:dyDescent="0.35">
      <c r="K1107" s="84"/>
      <c r="L1107" s="84"/>
    </row>
    <row r="1108" spans="11:12" x14ac:dyDescent="0.35">
      <c r="K1108" s="84"/>
      <c r="L1108" s="84"/>
    </row>
    <row r="1109" spans="11:12" x14ac:dyDescent="0.35">
      <c r="K1109" s="84"/>
      <c r="L1109" s="84"/>
    </row>
    <row r="1110" spans="11:12" x14ac:dyDescent="0.35">
      <c r="K1110" s="84"/>
      <c r="L1110" s="84"/>
    </row>
    <row r="1111" spans="11:12" x14ac:dyDescent="0.35">
      <c r="K1111" s="84"/>
      <c r="L1111" s="84"/>
    </row>
    <row r="1112" spans="11:12" x14ac:dyDescent="0.35">
      <c r="K1112" s="84"/>
      <c r="L1112" s="84"/>
    </row>
    <row r="1113" spans="11:12" x14ac:dyDescent="0.35">
      <c r="K1113" s="84"/>
      <c r="L1113" s="84"/>
    </row>
    <row r="1114" spans="11:12" x14ac:dyDescent="0.35">
      <c r="K1114" s="84"/>
      <c r="L1114" s="84"/>
    </row>
    <row r="1115" spans="11:12" x14ac:dyDescent="0.35">
      <c r="K1115" s="84"/>
      <c r="L1115" s="84"/>
    </row>
    <row r="1116" spans="11:12" x14ac:dyDescent="0.35">
      <c r="K1116" s="84"/>
      <c r="L1116" s="84"/>
    </row>
    <row r="1117" spans="11:12" x14ac:dyDescent="0.35">
      <c r="K1117" s="84"/>
      <c r="L1117" s="84"/>
    </row>
    <row r="1118" spans="11:12" x14ac:dyDescent="0.35">
      <c r="K1118" s="84"/>
      <c r="L1118" s="84"/>
    </row>
    <row r="1119" spans="11:12" x14ac:dyDescent="0.35">
      <c r="K1119" s="84"/>
      <c r="L1119" s="84"/>
    </row>
    <row r="1120" spans="11:12" x14ac:dyDescent="0.35">
      <c r="K1120" s="84"/>
      <c r="L1120" s="84"/>
    </row>
    <row r="1121" spans="11:12" x14ac:dyDescent="0.35">
      <c r="K1121" s="84"/>
      <c r="L1121" s="84"/>
    </row>
    <row r="1122" spans="11:12" x14ac:dyDescent="0.35">
      <c r="K1122" s="84"/>
      <c r="L1122" s="84"/>
    </row>
    <row r="1123" spans="11:12" x14ac:dyDescent="0.35">
      <c r="K1123" s="84"/>
      <c r="L1123" s="84"/>
    </row>
    <row r="1124" spans="11:12" x14ac:dyDescent="0.35">
      <c r="K1124" s="84"/>
      <c r="L1124" s="84"/>
    </row>
    <row r="1125" spans="11:12" x14ac:dyDescent="0.35">
      <c r="K1125" s="84"/>
      <c r="L1125" s="84"/>
    </row>
    <row r="1126" spans="11:12" x14ac:dyDescent="0.35">
      <c r="K1126" s="84"/>
      <c r="L1126" s="84"/>
    </row>
    <row r="1127" spans="11:12" x14ac:dyDescent="0.35">
      <c r="K1127" s="84"/>
      <c r="L1127" s="84"/>
    </row>
    <row r="1128" spans="11:12" x14ac:dyDescent="0.35">
      <c r="K1128" s="84"/>
      <c r="L1128" s="84"/>
    </row>
    <row r="1129" spans="11:12" x14ac:dyDescent="0.35">
      <c r="K1129" s="84"/>
      <c r="L1129" s="84"/>
    </row>
    <row r="1130" spans="11:12" x14ac:dyDescent="0.35">
      <c r="K1130" s="84"/>
      <c r="L1130" s="84"/>
    </row>
    <row r="1131" spans="11:12" x14ac:dyDescent="0.35">
      <c r="K1131" s="84"/>
      <c r="L1131" s="84"/>
    </row>
    <row r="1132" spans="11:12" x14ac:dyDescent="0.35">
      <c r="K1132" s="84"/>
      <c r="L1132" s="84"/>
    </row>
    <row r="1133" spans="11:12" x14ac:dyDescent="0.35">
      <c r="K1133" s="84"/>
      <c r="L1133" s="84"/>
    </row>
    <row r="1134" spans="11:12" x14ac:dyDescent="0.35">
      <c r="K1134" s="84"/>
      <c r="L1134" s="84"/>
    </row>
    <row r="1135" spans="11:12" x14ac:dyDescent="0.35">
      <c r="K1135" s="84"/>
      <c r="L1135" s="84"/>
    </row>
    <row r="1136" spans="11:12" x14ac:dyDescent="0.35">
      <c r="K1136" s="84"/>
      <c r="L1136" s="84"/>
    </row>
    <row r="1137" spans="11:12" x14ac:dyDescent="0.35">
      <c r="K1137" s="84"/>
      <c r="L1137" s="84"/>
    </row>
    <row r="1138" spans="11:12" x14ac:dyDescent="0.35">
      <c r="K1138" s="84"/>
      <c r="L1138" s="84"/>
    </row>
    <row r="1139" spans="11:12" x14ac:dyDescent="0.35">
      <c r="K1139" s="84"/>
      <c r="L1139" s="84"/>
    </row>
    <row r="1140" spans="11:12" x14ac:dyDescent="0.35">
      <c r="K1140" s="84"/>
      <c r="L1140" s="84"/>
    </row>
    <row r="1141" spans="11:12" x14ac:dyDescent="0.35">
      <c r="K1141" s="84"/>
      <c r="L1141" s="84"/>
    </row>
    <row r="1142" spans="11:12" x14ac:dyDescent="0.35">
      <c r="K1142" s="84"/>
      <c r="L1142" s="84"/>
    </row>
    <row r="1143" spans="11:12" x14ac:dyDescent="0.35">
      <c r="K1143" s="84"/>
      <c r="L1143" s="84"/>
    </row>
    <row r="1144" spans="11:12" x14ac:dyDescent="0.35">
      <c r="K1144" s="84"/>
      <c r="L1144" s="84"/>
    </row>
    <row r="1145" spans="11:12" x14ac:dyDescent="0.35">
      <c r="K1145" s="84"/>
      <c r="L1145" s="84"/>
    </row>
    <row r="1146" spans="11:12" x14ac:dyDescent="0.35">
      <c r="K1146" s="84"/>
      <c r="L1146" s="84"/>
    </row>
    <row r="1147" spans="11:12" x14ac:dyDescent="0.35">
      <c r="K1147" s="84"/>
      <c r="L1147" s="84"/>
    </row>
    <row r="1148" spans="11:12" x14ac:dyDescent="0.35">
      <c r="K1148" s="84"/>
      <c r="L1148" s="84"/>
    </row>
    <row r="1149" spans="11:12" x14ac:dyDescent="0.35">
      <c r="K1149" s="84"/>
      <c r="L1149" s="84"/>
    </row>
    <row r="1150" spans="11:12" x14ac:dyDescent="0.35">
      <c r="K1150" s="84"/>
      <c r="L1150" s="84"/>
    </row>
    <row r="1151" spans="11:12" x14ac:dyDescent="0.35">
      <c r="K1151" s="84"/>
      <c r="L1151" s="84"/>
    </row>
    <row r="1152" spans="11:12" x14ac:dyDescent="0.35">
      <c r="K1152" s="84"/>
      <c r="L1152" s="84"/>
    </row>
    <row r="1153" spans="11:12" x14ac:dyDescent="0.35">
      <c r="K1153" s="84"/>
      <c r="L1153" s="84"/>
    </row>
    <row r="1154" spans="11:12" x14ac:dyDescent="0.35">
      <c r="K1154" s="84"/>
      <c r="L1154" s="84"/>
    </row>
    <row r="1155" spans="11:12" x14ac:dyDescent="0.35">
      <c r="K1155" s="84"/>
      <c r="L1155" s="84"/>
    </row>
    <row r="1156" spans="11:12" x14ac:dyDescent="0.35">
      <c r="K1156" s="84"/>
      <c r="L1156" s="84"/>
    </row>
    <row r="1157" spans="11:12" x14ac:dyDescent="0.35">
      <c r="K1157" s="84"/>
      <c r="L1157" s="84"/>
    </row>
    <row r="1158" spans="11:12" x14ac:dyDescent="0.35">
      <c r="K1158" s="84"/>
      <c r="L1158" s="84"/>
    </row>
    <row r="1159" spans="11:12" x14ac:dyDescent="0.35">
      <c r="K1159" s="84"/>
      <c r="L1159" s="84"/>
    </row>
    <row r="1160" spans="11:12" x14ac:dyDescent="0.35">
      <c r="K1160" s="84"/>
      <c r="L1160" s="84"/>
    </row>
    <row r="1161" spans="11:12" x14ac:dyDescent="0.35">
      <c r="K1161" s="84"/>
      <c r="L1161" s="84"/>
    </row>
    <row r="1162" spans="11:12" x14ac:dyDescent="0.35">
      <c r="K1162" s="84"/>
      <c r="L1162" s="84"/>
    </row>
    <row r="1163" spans="11:12" x14ac:dyDescent="0.35">
      <c r="K1163" s="84"/>
      <c r="L1163" s="84"/>
    </row>
    <row r="1164" spans="11:12" x14ac:dyDescent="0.35">
      <c r="K1164" s="84"/>
      <c r="L1164" s="84"/>
    </row>
    <row r="1165" spans="11:12" x14ac:dyDescent="0.35">
      <c r="K1165" s="84"/>
      <c r="L1165" s="84"/>
    </row>
    <row r="1166" spans="11:12" x14ac:dyDescent="0.35">
      <c r="K1166" s="84"/>
      <c r="L1166" s="84"/>
    </row>
    <row r="1167" spans="11:12" x14ac:dyDescent="0.35">
      <c r="K1167" s="84"/>
      <c r="L1167" s="84"/>
    </row>
    <row r="1168" spans="11:12" x14ac:dyDescent="0.35">
      <c r="K1168" s="84"/>
      <c r="L1168" s="84"/>
    </row>
    <row r="1169" spans="11:12" x14ac:dyDescent="0.35">
      <c r="K1169" s="84"/>
      <c r="L1169" s="84"/>
    </row>
    <row r="1170" spans="11:12" x14ac:dyDescent="0.35">
      <c r="K1170" s="84"/>
      <c r="L1170" s="84"/>
    </row>
    <row r="1171" spans="11:12" x14ac:dyDescent="0.35">
      <c r="K1171" s="84"/>
      <c r="L1171" s="84"/>
    </row>
    <row r="1172" spans="11:12" x14ac:dyDescent="0.35">
      <c r="K1172" s="84"/>
      <c r="L1172" s="84"/>
    </row>
    <row r="1173" spans="11:12" x14ac:dyDescent="0.35">
      <c r="K1173" s="84"/>
      <c r="L1173" s="84"/>
    </row>
    <row r="1174" spans="11:12" x14ac:dyDescent="0.35">
      <c r="K1174" s="84"/>
      <c r="L1174" s="84"/>
    </row>
    <row r="1175" spans="11:12" x14ac:dyDescent="0.35">
      <c r="K1175" s="84"/>
      <c r="L1175" s="84"/>
    </row>
    <row r="1176" spans="11:12" x14ac:dyDescent="0.35">
      <c r="K1176" s="84"/>
      <c r="L1176" s="84"/>
    </row>
    <row r="1177" spans="11:12" x14ac:dyDescent="0.35">
      <c r="K1177" s="84"/>
      <c r="L1177" s="84"/>
    </row>
    <row r="1178" spans="11:12" x14ac:dyDescent="0.35">
      <c r="K1178" s="84"/>
      <c r="L1178" s="84"/>
    </row>
    <row r="1179" spans="11:12" x14ac:dyDescent="0.35">
      <c r="K1179" s="84"/>
      <c r="L1179" s="84"/>
    </row>
    <row r="1180" spans="11:12" x14ac:dyDescent="0.35">
      <c r="K1180" s="84"/>
      <c r="L1180" s="84"/>
    </row>
    <row r="1181" spans="11:12" x14ac:dyDescent="0.35">
      <c r="K1181" s="84"/>
      <c r="L1181" s="84"/>
    </row>
    <row r="1182" spans="11:12" x14ac:dyDescent="0.35">
      <c r="K1182" s="84"/>
      <c r="L1182" s="84"/>
    </row>
    <row r="1183" spans="11:12" x14ac:dyDescent="0.35">
      <c r="K1183" s="84"/>
      <c r="L1183" s="84"/>
    </row>
    <row r="1184" spans="11:12" x14ac:dyDescent="0.35">
      <c r="K1184" s="84"/>
      <c r="L1184" s="84"/>
    </row>
    <row r="1185" spans="11:12" x14ac:dyDescent="0.35">
      <c r="K1185" s="84"/>
      <c r="L1185" s="84"/>
    </row>
    <row r="1186" spans="11:12" x14ac:dyDescent="0.35">
      <c r="K1186" s="84"/>
      <c r="L1186" s="84"/>
    </row>
    <row r="1187" spans="11:12" x14ac:dyDescent="0.35">
      <c r="K1187" s="84"/>
      <c r="L1187" s="84"/>
    </row>
    <row r="1188" spans="11:12" x14ac:dyDescent="0.35">
      <c r="K1188" s="84"/>
      <c r="L1188" s="84"/>
    </row>
    <row r="1189" spans="11:12" x14ac:dyDescent="0.35">
      <c r="K1189" s="84"/>
      <c r="L1189" s="84"/>
    </row>
    <row r="1190" spans="11:12" x14ac:dyDescent="0.35">
      <c r="K1190" s="84"/>
      <c r="L1190" s="84"/>
    </row>
    <row r="1191" spans="11:12" x14ac:dyDescent="0.35">
      <c r="K1191" s="84"/>
      <c r="L1191" s="84"/>
    </row>
    <row r="1192" spans="11:12" x14ac:dyDescent="0.35">
      <c r="K1192" s="84"/>
      <c r="L1192" s="84"/>
    </row>
    <row r="1193" spans="11:12" x14ac:dyDescent="0.35">
      <c r="K1193" s="84"/>
      <c r="L1193" s="84"/>
    </row>
    <row r="1194" spans="11:12" x14ac:dyDescent="0.35">
      <c r="K1194" s="84"/>
      <c r="L1194" s="84"/>
    </row>
    <row r="1195" spans="11:12" x14ac:dyDescent="0.35">
      <c r="K1195" s="84"/>
      <c r="L1195" s="84"/>
    </row>
    <row r="1196" spans="11:12" x14ac:dyDescent="0.35">
      <c r="K1196" s="84"/>
      <c r="L1196" s="84"/>
    </row>
    <row r="1197" spans="11:12" x14ac:dyDescent="0.35">
      <c r="K1197" s="84"/>
      <c r="L1197" s="84"/>
    </row>
    <row r="1198" spans="11:12" x14ac:dyDescent="0.35">
      <c r="K1198" s="84"/>
      <c r="L1198" s="84"/>
    </row>
    <row r="1199" spans="11:12" x14ac:dyDescent="0.35">
      <c r="K1199" s="84"/>
      <c r="L1199" s="84"/>
    </row>
    <row r="1200" spans="11:12" x14ac:dyDescent="0.35">
      <c r="K1200" s="84"/>
      <c r="L1200" s="84"/>
    </row>
    <row r="1201" spans="11:12" x14ac:dyDescent="0.35">
      <c r="K1201" s="84"/>
      <c r="L1201" s="84"/>
    </row>
    <row r="1202" spans="11:12" x14ac:dyDescent="0.35">
      <c r="K1202" s="84"/>
      <c r="L1202" s="84"/>
    </row>
    <row r="1203" spans="11:12" x14ac:dyDescent="0.35">
      <c r="K1203" s="84"/>
      <c r="L1203" s="84"/>
    </row>
    <row r="1204" spans="11:12" x14ac:dyDescent="0.35">
      <c r="K1204" s="84"/>
      <c r="L1204" s="84"/>
    </row>
    <row r="1205" spans="11:12" x14ac:dyDescent="0.35">
      <c r="K1205" s="84"/>
      <c r="L1205" s="84"/>
    </row>
    <row r="1206" spans="11:12" x14ac:dyDescent="0.35">
      <c r="K1206" s="84"/>
      <c r="L1206" s="84"/>
    </row>
    <row r="1207" spans="11:12" x14ac:dyDescent="0.35">
      <c r="K1207" s="84"/>
      <c r="L1207" s="84"/>
    </row>
    <row r="1208" spans="11:12" x14ac:dyDescent="0.35">
      <c r="K1208" s="84"/>
      <c r="L1208" s="84"/>
    </row>
    <row r="1209" spans="11:12" x14ac:dyDescent="0.35">
      <c r="K1209" s="84"/>
      <c r="L1209" s="84"/>
    </row>
    <row r="1210" spans="11:12" x14ac:dyDescent="0.35">
      <c r="K1210" s="84"/>
      <c r="L1210" s="84"/>
    </row>
    <row r="1211" spans="11:12" x14ac:dyDescent="0.35">
      <c r="K1211" s="84"/>
      <c r="L1211" s="84"/>
    </row>
    <row r="1212" spans="11:12" x14ac:dyDescent="0.35">
      <c r="K1212" s="84"/>
      <c r="L1212" s="84"/>
    </row>
    <row r="1213" spans="11:12" x14ac:dyDescent="0.35">
      <c r="K1213" s="84"/>
      <c r="L1213" s="84"/>
    </row>
    <row r="1214" spans="11:12" x14ac:dyDescent="0.35">
      <c r="K1214" s="84"/>
      <c r="L1214" s="84"/>
    </row>
    <row r="1215" spans="11:12" x14ac:dyDescent="0.35">
      <c r="K1215" s="84"/>
      <c r="L1215" s="84"/>
    </row>
    <row r="1216" spans="11:12" x14ac:dyDescent="0.35">
      <c r="K1216" s="84"/>
      <c r="L1216" s="84"/>
    </row>
    <row r="1217" spans="11:12" x14ac:dyDescent="0.35">
      <c r="K1217" s="84"/>
      <c r="L1217" s="84"/>
    </row>
    <row r="1218" spans="11:12" x14ac:dyDescent="0.35">
      <c r="K1218" s="84"/>
      <c r="L1218" s="84"/>
    </row>
    <row r="1219" spans="11:12" x14ac:dyDescent="0.35">
      <c r="K1219" s="84"/>
      <c r="L1219" s="84"/>
    </row>
    <row r="1220" spans="11:12" x14ac:dyDescent="0.35">
      <c r="K1220" s="84"/>
      <c r="L1220" s="84"/>
    </row>
    <row r="1221" spans="11:12" x14ac:dyDescent="0.35">
      <c r="K1221" s="84"/>
      <c r="L1221" s="84"/>
    </row>
    <row r="1222" spans="11:12" x14ac:dyDescent="0.35">
      <c r="K1222" s="84"/>
      <c r="L1222" s="84"/>
    </row>
    <row r="1223" spans="11:12" x14ac:dyDescent="0.35">
      <c r="K1223" s="84"/>
      <c r="L1223" s="84"/>
    </row>
    <row r="1224" spans="11:12" x14ac:dyDescent="0.35">
      <c r="K1224" s="84"/>
      <c r="L1224" s="84"/>
    </row>
    <row r="1225" spans="11:12" x14ac:dyDescent="0.35">
      <c r="K1225" s="84"/>
      <c r="L1225" s="84"/>
    </row>
    <row r="1226" spans="11:12" x14ac:dyDescent="0.35">
      <c r="K1226" s="84"/>
      <c r="L1226" s="84"/>
    </row>
    <row r="1227" spans="11:12" x14ac:dyDescent="0.35">
      <c r="K1227" s="84"/>
      <c r="L1227" s="84"/>
    </row>
    <row r="1228" spans="11:12" x14ac:dyDescent="0.35">
      <c r="K1228" s="84"/>
      <c r="L1228" s="84"/>
    </row>
    <row r="1229" spans="11:12" x14ac:dyDescent="0.35">
      <c r="K1229" s="84"/>
      <c r="L1229" s="84"/>
    </row>
    <row r="1230" spans="11:12" x14ac:dyDescent="0.35">
      <c r="K1230" s="84"/>
      <c r="L1230" s="84"/>
    </row>
    <row r="1231" spans="11:12" x14ac:dyDescent="0.35">
      <c r="K1231" s="84"/>
      <c r="L1231" s="84"/>
    </row>
    <row r="1232" spans="11:12" x14ac:dyDescent="0.35">
      <c r="K1232" s="84"/>
      <c r="L1232" s="84"/>
    </row>
    <row r="1233" spans="11:12" x14ac:dyDescent="0.35">
      <c r="K1233" s="84"/>
      <c r="L1233" s="84"/>
    </row>
    <row r="1234" spans="11:12" x14ac:dyDescent="0.35">
      <c r="K1234" s="84"/>
      <c r="L1234" s="84"/>
    </row>
    <row r="1235" spans="11:12" x14ac:dyDescent="0.35">
      <c r="K1235" s="84"/>
      <c r="L1235" s="84"/>
    </row>
    <row r="1236" spans="11:12" x14ac:dyDescent="0.35">
      <c r="K1236" s="84"/>
      <c r="L1236" s="84"/>
    </row>
    <row r="1237" spans="11:12" x14ac:dyDescent="0.35">
      <c r="K1237" s="84"/>
      <c r="L1237" s="84"/>
    </row>
    <row r="1238" spans="11:12" x14ac:dyDescent="0.35">
      <c r="K1238" s="84"/>
      <c r="L1238" s="84"/>
    </row>
    <row r="1239" spans="11:12" x14ac:dyDescent="0.35">
      <c r="K1239" s="84"/>
      <c r="L1239" s="84"/>
    </row>
    <row r="1240" spans="11:12" x14ac:dyDescent="0.35">
      <c r="K1240" s="84"/>
      <c r="L1240" s="84"/>
    </row>
    <row r="1241" spans="11:12" x14ac:dyDescent="0.35">
      <c r="K1241" s="84"/>
      <c r="L1241" s="84"/>
    </row>
    <row r="1242" spans="11:12" x14ac:dyDescent="0.35">
      <c r="K1242" s="84"/>
      <c r="L1242" s="84"/>
    </row>
    <row r="1243" spans="11:12" x14ac:dyDescent="0.35">
      <c r="K1243" s="84"/>
      <c r="L1243" s="84"/>
    </row>
    <row r="1244" spans="11:12" x14ac:dyDescent="0.35">
      <c r="K1244" s="84"/>
      <c r="L1244" s="84"/>
    </row>
    <row r="1245" spans="11:12" x14ac:dyDescent="0.35">
      <c r="K1245" s="84"/>
      <c r="L1245" s="84"/>
    </row>
    <row r="1246" spans="11:12" x14ac:dyDescent="0.35">
      <c r="K1246" s="84"/>
      <c r="L1246" s="84"/>
    </row>
    <row r="1247" spans="11:12" x14ac:dyDescent="0.35">
      <c r="K1247" s="84"/>
      <c r="L1247" s="84"/>
    </row>
    <row r="1248" spans="11:12" x14ac:dyDescent="0.35">
      <c r="K1248" s="84"/>
      <c r="L1248" s="84"/>
    </row>
    <row r="1249" spans="11:12" x14ac:dyDescent="0.35">
      <c r="K1249" s="84"/>
      <c r="L1249" s="84"/>
    </row>
    <row r="1250" spans="11:12" x14ac:dyDescent="0.35">
      <c r="K1250" s="84"/>
      <c r="L1250" s="84"/>
    </row>
    <row r="1251" spans="11:12" x14ac:dyDescent="0.35">
      <c r="K1251" s="84"/>
      <c r="L1251" s="84"/>
    </row>
    <row r="1252" spans="11:12" x14ac:dyDescent="0.35">
      <c r="K1252" s="84"/>
      <c r="L1252" s="84"/>
    </row>
    <row r="1253" spans="11:12" x14ac:dyDescent="0.35">
      <c r="K1253" s="84"/>
      <c r="L1253" s="84"/>
    </row>
    <row r="1254" spans="11:12" x14ac:dyDescent="0.35">
      <c r="K1254" s="84"/>
      <c r="L1254" s="84"/>
    </row>
    <row r="1255" spans="11:12" x14ac:dyDescent="0.35">
      <c r="K1255" s="84"/>
      <c r="L1255" s="84"/>
    </row>
    <row r="1256" spans="11:12" x14ac:dyDescent="0.35">
      <c r="K1256" s="84"/>
      <c r="L1256" s="84"/>
    </row>
    <row r="1257" spans="11:12" x14ac:dyDescent="0.35">
      <c r="K1257" s="84"/>
      <c r="L1257" s="84"/>
    </row>
    <row r="1258" spans="11:12" x14ac:dyDescent="0.35">
      <c r="K1258" s="84"/>
      <c r="L1258" s="84"/>
    </row>
    <row r="1259" spans="11:12" x14ac:dyDescent="0.35">
      <c r="K1259" s="84"/>
      <c r="L1259" s="84"/>
    </row>
    <row r="1260" spans="11:12" x14ac:dyDescent="0.35">
      <c r="K1260" s="84"/>
      <c r="L1260" s="84"/>
    </row>
    <row r="1261" spans="11:12" x14ac:dyDescent="0.35">
      <c r="K1261" s="84"/>
      <c r="L1261" s="84"/>
    </row>
    <row r="1262" spans="11:12" x14ac:dyDescent="0.35">
      <c r="K1262" s="84"/>
      <c r="L1262" s="84"/>
    </row>
    <row r="1263" spans="11:12" x14ac:dyDescent="0.35">
      <c r="K1263" s="84"/>
      <c r="L1263" s="84"/>
    </row>
    <row r="1264" spans="11:12" x14ac:dyDescent="0.35">
      <c r="K1264" s="84"/>
      <c r="L1264" s="84"/>
    </row>
    <row r="1265" spans="11:12" x14ac:dyDescent="0.35">
      <c r="K1265" s="84"/>
      <c r="L1265" s="84"/>
    </row>
    <row r="1266" spans="11:12" x14ac:dyDescent="0.35">
      <c r="K1266" s="84"/>
      <c r="L1266" s="84"/>
    </row>
    <row r="1267" spans="11:12" x14ac:dyDescent="0.35">
      <c r="K1267" s="84"/>
      <c r="L1267" s="84"/>
    </row>
    <row r="1268" spans="11:12" x14ac:dyDescent="0.35">
      <c r="K1268" s="84"/>
      <c r="L1268" s="84"/>
    </row>
    <row r="1269" spans="11:12" x14ac:dyDescent="0.35">
      <c r="K1269" s="84"/>
      <c r="L1269" s="84"/>
    </row>
    <row r="1270" spans="11:12" x14ac:dyDescent="0.35">
      <c r="K1270" s="84"/>
      <c r="L1270" s="84"/>
    </row>
    <row r="1271" spans="11:12" x14ac:dyDescent="0.35">
      <c r="K1271" s="84"/>
      <c r="L1271" s="84"/>
    </row>
    <row r="1272" spans="11:12" x14ac:dyDescent="0.35">
      <c r="K1272" s="84"/>
      <c r="L1272" s="84"/>
    </row>
    <row r="1273" spans="11:12" x14ac:dyDescent="0.35">
      <c r="K1273" s="84"/>
      <c r="L1273" s="84"/>
    </row>
    <row r="1274" spans="11:12" x14ac:dyDescent="0.35">
      <c r="K1274" s="84"/>
      <c r="L1274" s="84"/>
    </row>
    <row r="1275" spans="11:12" x14ac:dyDescent="0.35">
      <c r="K1275" s="84"/>
      <c r="L1275" s="84"/>
    </row>
    <row r="1276" spans="11:12" x14ac:dyDescent="0.35">
      <c r="K1276" s="84"/>
      <c r="L1276" s="84"/>
    </row>
    <row r="1277" spans="11:12" x14ac:dyDescent="0.35">
      <c r="K1277" s="84"/>
      <c r="L1277" s="84"/>
    </row>
    <row r="1278" spans="11:12" x14ac:dyDescent="0.35">
      <c r="K1278" s="84"/>
      <c r="L1278" s="84"/>
    </row>
    <row r="1279" spans="11:12" x14ac:dyDescent="0.35">
      <c r="K1279" s="84"/>
      <c r="L1279" s="84"/>
    </row>
    <row r="1280" spans="11:12" x14ac:dyDescent="0.35">
      <c r="K1280" s="84"/>
      <c r="L1280" s="84"/>
    </row>
    <row r="1281" spans="11:12" x14ac:dyDescent="0.35">
      <c r="K1281" s="84"/>
      <c r="L1281" s="84"/>
    </row>
    <row r="1282" spans="11:12" x14ac:dyDescent="0.35">
      <c r="K1282" s="84"/>
      <c r="L1282" s="84"/>
    </row>
    <row r="1283" spans="11:12" x14ac:dyDescent="0.35">
      <c r="K1283" s="84"/>
      <c r="L1283" s="84"/>
    </row>
    <row r="1284" spans="11:12" x14ac:dyDescent="0.35">
      <c r="K1284" s="84"/>
      <c r="L1284" s="84"/>
    </row>
    <row r="1285" spans="11:12" x14ac:dyDescent="0.35">
      <c r="K1285" s="84"/>
      <c r="L1285" s="84"/>
    </row>
    <row r="1286" spans="11:12" x14ac:dyDescent="0.35">
      <c r="K1286" s="84"/>
      <c r="L1286" s="84"/>
    </row>
    <row r="1287" spans="11:12" x14ac:dyDescent="0.35">
      <c r="K1287" s="84"/>
      <c r="L1287" s="84"/>
    </row>
    <row r="1288" spans="11:12" x14ac:dyDescent="0.35">
      <c r="K1288" s="84"/>
      <c r="L1288" s="84"/>
    </row>
    <row r="1289" spans="11:12" x14ac:dyDescent="0.35">
      <c r="K1289" s="84"/>
      <c r="L1289" s="84"/>
    </row>
    <row r="1290" spans="11:12" x14ac:dyDescent="0.35">
      <c r="K1290" s="84"/>
      <c r="L1290" s="84"/>
    </row>
    <row r="1291" spans="11:12" x14ac:dyDescent="0.35">
      <c r="K1291" s="84"/>
      <c r="L1291" s="84"/>
    </row>
    <row r="1292" spans="11:12" x14ac:dyDescent="0.35">
      <c r="K1292" s="84"/>
      <c r="L1292" s="84"/>
    </row>
    <row r="1293" spans="11:12" x14ac:dyDescent="0.35">
      <c r="K1293" s="84"/>
      <c r="L1293" s="84"/>
    </row>
    <row r="1294" spans="11:12" x14ac:dyDescent="0.35">
      <c r="K1294" s="84"/>
      <c r="L1294" s="84"/>
    </row>
    <row r="1295" spans="11:12" x14ac:dyDescent="0.35">
      <c r="K1295" s="84"/>
      <c r="L1295" s="84"/>
    </row>
    <row r="1296" spans="11:12" x14ac:dyDescent="0.35">
      <c r="K1296" s="84"/>
      <c r="L1296" s="84"/>
    </row>
    <row r="1297" spans="11:12" x14ac:dyDescent="0.35">
      <c r="K1297" s="84"/>
      <c r="L1297" s="84"/>
    </row>
    <row r="1298" spans="11:12" x14ac:dyDescent="0.35">
      <c r="K1298" s="84"/>
      <c r="L1298" s="84"/>
    </row>
    <row r="1299" spans="11:12" x14ac:dyDescent="0.35">
      <c r="K1299" s="84"/>
      <c r="L1299" s="84"/>
    </row>
    <row r="1300" spans="11:12" x14ac:dyDescent="0.35">
      <c r="K1300" s="84"/>
      <c r="L1300" s="84"/>
    </row>
    <row r="1301" spans="11:12" x14ac:dyDescent="0.35">
      <c r="K1301" s="84"/>
      <c r="L1301" s="84"/>
    </row>
    <row r="1302" spans="11:12" x14ac:dyDescent="0.35">
      <c r="K1302" s="84"/>
      <c r="L1302" s="84"/>
    </row>
    <row r="1303" spans="11:12" x14ac:dyDescent="0.35">
      <c r="K1303" s="84"/>
      <c r="L1303" s="84"/>
    </row>
    <row r="1304" spans="11:12" x14ac:dyDescent="0.35">
      <c r="K1304" s="84"/>
      <c r="L1304" s="84"/>
    </row>
    <row r="1305" spans="11:12" x14ac:dyDescent="0.35">
      <c r="K1305" s="84"/>
      <c r="L1305" s="84"/>
    </row>
    <row r="1306" spans="11:12" x14ac:dyDescent="0.35">
      <c r="K1306" s="84"/>
      <c r="L1306" s="84"/>
    </row>
    <row r="1307" spans="11:12" x14ac:dyDescent="0.35">
      <c r="K1307" s="84"/>
      <c r="L1307" s="84"/>
    </row>
    <row r="1308" spans="11:12" x14ac:dyDescent="0.35">
      <c r="K1308" s="84"/>
      <c r="L1308" s="84"/>
    </row>
    <row r="1309" spans="11:12" x14ac:dyDescent="0.35">
      <c r="K1309" s="84"/>
      <c r="L1309" s="84"/>
    </row>
    <row r="1310" spans="11:12" x14ac:dyDescent="0.35">
      <c r="K1310" s="84"/>
      <c r="L1310" s="84"/>
    </row>
    <row r="1311" spans="11:12" x14ac:dyDescent="0.35">
      <c r="K1311" s="84"/>
      <c r="L1311" s="84"/>
    </row>
    <row r="1312" spans="11:12" x14ac:dyDescent="0.35">
      <c r="K1312" s="84"/>
      <c r="L1312" s="84"/>
    </row>
    <row r="1313" spans="11:12" x14ac:dyDescent="0.35">
      <c r="K1313" s="84"/>
      <c r="L1313" s="84"/>
    </row>
    <row r="1314" spans="11:12" x14ac:dyDescent="0.35">
      <c r="K1314" s="84"/>
      <c r="L1314" s="84"/>
    </row>
    <row r="1315" spans="11:12" x14ac:dyDescent="0.35">
      <c r="K1315" s="84"/>
      <c r="L1315" s="84"/>
    </row>
    <row r="1316" spans="11:12" x14ac:dyDescent="0.35">
      <c r="K1316" s="84"/>
      <c r="L1316" s="84"/>
    </row>
    <row r="1317" spans="11:12" x14ac:dyDescent="0.35">
      <c r="K1317" s="84"/>
      <c r="L1317" s="84"/>
    </row>
    <row r="1318" spans="11:12" x14ac:dyDescent="0.35">
      <c r="K1318" s="84"/>
      <c r="L1318" s="84"/>
    </row>
    <row r="1319" spans="11:12" x14ac:dyDescent="0.35">
      <c r="K1319" s="84"/>
      <c r="L1319" s="84"/>
    </row>
    <row r="1320" spans="11:12" x14ac:dyDescent="0.35">
      <c r="K1320" s="84"/>
      <c r="L1320" s="84"/>
    </row>
    <row r="1321" spans="11:12" x14ac:dyDescent="0.35">
      <c r="K1321" s="84"/>
      <c r="L1321" s="84"/>
    </row>
    <row r="1322" spans="11:12" x14ac:dyDescent="0.35">
      <c r="K1322" s="84"/>
      <c r="L1322" s="84"/>
    </row>
    <row r="1323" spans="11:12" x14ac:dyDescent="0.35">
      <c r="K1323" s="84"/>
      <c r="L1323" s="84"/>
    </row>
    <row r="1324" spans="11:12" x14ac:dyDescent="0.35">
      <c r="K1324" s="84"/>
      <c r="L1324" s="84"/>
    </row>
    <row r="1325" spans="11:12" x14ac:dyDescent="0.35">
      <c r="K1325" s="84"/>
      <c r="L1325" s="84"/>
    </row>
    <row r="1326" spans="11:12" x14ac:dyDescent="0.35">
      <c r="K1326" s="84"/>
      <c r="L1326" s="84"/>
    </row>
    <row r="1327" spans="11:12" x14ac:dyDescent="0.35">
      <c r="K1327" s="84"/>
      <c r="L1327" s="84"/>
    </row>
    <row r="1328" spans="11:12" x14ac:dyDescent="0.35">
      <c r="K1328" s="84"/>
      <c r="L1328" s="84"/>
    </row>
    <row r="1329" spans="11:12" x14ac:dyDescent="0.35">
      <c r="K1329" s="84"/>
      <c r="L1329" s="84"/>
    </row>
    <row r="1330" spans="11:12" x14ac:dyDescent="0.35">
      <c r="K1330" s="84"/>
      <c r="L1330" s="84"/>
    </row>
    <row r="1331" spans="11:12" x14ac:dyDescent="0.35">
      <c r="K1331" s="84"/>
      <c r="L1331" s="84"/>
    </row>
    <row r="1332" spans="11:12" x14ac:dyDescent="0.35">
      <c r="K1332" s="84"/>
      <c r="L1332" s="84"/>
    </row>
    <row r="1333" spans="11:12" x14ac:dyDescent="0.35">
      <c r="K1333" s="84"/>
      <c r="L1333" s="84"/>
    </row>
    <row r="1334" spans="11:12" x14ac:dyDescent="0.35">
      <c r="K1334" s="84"/>
      <c r="L1334" s="84"/>
    </row>
    <row r="1335" spans="11:12" x14ac:dyDescent="0.35">
      <c r="K1335" s="84"/>
      <c r="L1335" s="84"/>
    </row>
    <row r="1336" spans="11:12" x14ac:dyDescent="0.35">
      <c r="K1336" s="84"/>
      <c r="L1336" s="84"/>
    </row>
    <row r="1337" spans="11:12" x14ac:dyDescent="0.35">
      <c r="K1337" s="84"/>
      <c r="L1337" s="84"/>
    </row>
    <row r="1338" spans="11:12" x14ac:dyDescent="0.35">
      <c r="K1338" s="84"/>
      <c r="L1338" s="84"/>
    </row>
    <row r="1339" spans="11:12" x14ac:dyDescent="0.35">
      <c r="K1339" s="84"/>
      <c r="L1339" s="84"/>
    </row>
    <row r="1340" spans="11:12" x14ac:dyDescent="0.35">
      <c r="K1340" s="84"/>
      <c r="L1340" s="84"/>
    </row>
    <row r="1341" spans="11:12" x14ac:dyDescent="0.35">
      <c r="K1341" s="84"/>
      <c r="L1341" s="84"/>
    </row>
    <row r="1342" spans="11:12" x14ac:dyDescent="0.35">
      <c r="K1342" s="84"/>
      <c r="L1342" s="84"/>
    </row>
    <row r="1343" spans="11:12" x14ac:dyDescent="0.35">
      <c r="K1343" s="84"/>
      <c r="L1343" s="84"/>
    </row>
    <row r="1344" spans="11:12" x14ac:dyDescent="0.35">
      <c r="K1344" s="84"/>
      <c r="L1344" s="84"/>
    </row>
    <row r="1345" spans="11:12" x14ac:dyDescent="0.35">
      <c r="K1345" s="84"/>
      <c r="L1345" s="84"/>
    </row>
    <row r="1346" spans="11:12" x14ac:dyDescent="0.35">
      <c r="K1346" s="84"/>
      <c r="L1346" s="84"/>
    </row>
    <row r="1347" spans="11:12" x14ac:dyDescent="0.35">
      <c r="K1347" s="84"/>
      <c r="L1347" s="84"/>
    </row>
    <row r="1348" spans="11:12" x14ac:dyDescent="0.35">
      <c r="K1348" s="84"/>
      <c r="L1348" s="84"/>
    </row>
    <row r="1349" spans="11:12" x14ac:dyDescent="0.35">
      <c r="K1349" s="84"/>
      <c r="L1349" s="84"/>
    </row>
    <row r="1350" spans="11:12" x14ac:dyDescent="0.35">
      <c r="K1350" s="84"/>
      <c r="L1350" s="84"/>
    </row>
    <row r="1351" spans="11:12" x14ac:dyDescent="0.35">
      <c r="K1351" s="84"/>
      <c r="L1351" s="84"/>
    </row>
    <row r="1352" spans="11:12" x14ac:dyDescent="0.35">
      <c r="K1352" s="84"/>
      <c r="L1352" s="84"/>
    </row>
    <row r="1353" spans="11:12" x14ac:dyDescent="0.35">
      <c r="K1353" s="84"/>
      <c r="L1353" s="84"/>
    </row>
    <row r="1354" spans="11:12" x14ac:dyDescent="0.35">
      <c r="K1354" s="84"/>
      <c r="L1354" s="84"/>
    </row>
    <row r="1355" spans="11:12" x14ac:dyDescent="0.35">
      <c r="K1355" s="84"/>
      <c r="L1355" s="84"/>
    </row>
    <row r="1356" spans="11:12" x14ac:dyDescent="0.35">
      <c r="K1356" s="84"/>
      <c r="L1356" s="84"/>
    </row>
    <row r="1357" spans="11:12" x14ac:dyDescent="0.35">
      <c r="K1357" s="84"/>
      <c r="L1357" s="84"/>
    </row>
    <row r="1358" spans="11:12" x14ac:dyDescent="0.35">
      <c r="K1358" s="84"/>
      <c r="L1358" s="84"/>
    </row>
    <row r="1359" spans="11:12" x14ac:dyDescent="0.35">
      <c r="K1359" s="84"/>
      <c r="L1359" s="84"/>
    </row>
    <row r="1360" spans="11:12" x14ac:dyDescent="0.35">
      <c r="K1360" s="84"/>
      <c r="L1360" s="84"/>
    </row>
    <row r="1361" spans="11:12" x14ac:dyDescent="0.35">
      <c r="K1361" s="84"/>
      <c r="L1361" s="84"/>
    </row>
    <row r="1362" spans="11:12" x14ac:dyDescent="0.35">
      <c r="K1362" s="84"/>
      <c r="L1362" s="84"/>
    </row>
    <row r="1363" spans="11:12" x14ac:dyDescent="0.35">
      <c r="K1363" s="84"/>
      <c r="L1363" s="84"/>
    </row>
    <row r="1364" spans="11:12" x14ac:dyDescent="0.35">
      <c r="K1364" s="84"/>
      <c r="L1364" s="84"/>
    </row>
    <row r="1365" spans="11:12" x14ac:dyDescent="0.35">
      <c r="K1365" s="84"/>
      <c r="L1365" s="84"/>
    </row>
    <row r="1366" spans="11:12" x14ac:dyDescent="0.35">
      <c r="K1366" s="84"/>
      <c r="L1366" s="84"/>
    </row>
    <row r="1367" spans="11:12" x14ac:dyDescent="0.35">
      <c r="K1367" s="84"/>
      <c r="L1367" s="84"/>
    </row>
    <row r="1368" spans="11:12" x14ac:dyDescent="0.35">
      <c r="K1368" s="84"/>
      <c r="L1368" s="84"/>
    </row>
    <row r="1369" spans="11:12" x14ac:dyDescent="0.35">
      <c r="K1369" s="84"/>
      <c r="L1369" s="84"/>
    </row>
    <row r="1370" spans="11:12" x14ac:dyDescent="0.35">
      <c r="K1370" s="84"/>
      <c r="L1370" s="84"/>
    </row>
    <row r="1371" spans="11:12" x14ac:dyDescent="0.35">
      <c r="K1371" s="84"/>
      <c r="L1371" s="84"/>
    </row>
    <row r="1372" spans="11:12" x14ac:dyDescent="0.35">
      <c r="K1372" s="84"/>
      <c r="L1372" s="84"/>
    </row>
    <row r="1373" spans="11:12" x14ac:dyDescent="0.35">
      <c r="K1373" s="84"/>
      <c r="L1373" s="84"/>
    </row>
    <row r="1374" spans="11:12" x14ac:dyDescent="0.35">
      <c r="K1374" s="84"/>
      <c r="L1374" s="84"/>
    </row>
    <row r="1375" spans="11:12" x14ac:dyDescent="0.35">
      <c r="K1375" s="84"/>
      <c r="L1375" s="84"/>
    </row>
    <row r="1376" spans="11:12" x14ac:dyDescent="0.35">
      <c r="K1376" s="84"/>
      <c r="L1376" s="84"/>
    </row>
    <row r="1377" spans="11:12" x14ac:dyDescent="0.35">
      <c r="K1377" s="84"/>
      <c r="L1377" s="84"/>
    </row>
    <row r="1378" spans="11:12" x14ac:dyDescent="0.35">
      <c r="K1378" s="84"/>
      <c r="L1378" s="84"/>
    </row>
    <row r="1379" spans="11:12" x14ac:dyDescent="0.35">
      <c r="K1379" s="84"/>
      <c r="L1379" s="84"/>
    </row>
    <row r="1380" spans="11:12" x14ac:dyDescent="0.35">
      <c r="K1380" s="84"/>
      <c r="L1380" s="84"/>
    </row>
    <row r="1381" spans="11:12" x14ac:dyDescent="0.35">
      <c r="K1381" s="84"/>
      <c r="L1381" s="84"/>
    </row>
    <row r="1382" spans="11:12" x14ac:dyDescent="0.35">
      <c r="K1382" s="84"/>
      <c r="L1382" s="84"/>
    </row>
    <row r="1383" spans="11:12" x14ac:dyDescent="0.35">
      <c r="K1383" s="84"/>
      <c r="L1383" s="84"/>
    </row>
    <row r="1384" spans="11:12" x14ac:dyDescent="0.35">
      <c r="K1384" s="84"/>
      <c r="L1384" s="84"/>
    </row>
    <row r="1385" spans="11:12" x14ac:dyDescent="0.35">
      <c r="K1385" s="84"/>
      <c r="L1385" s="84"/>
    </row>
    <row r="1386" spans="11:12" x14ac:dyDescent="0.35">
      <c r="K1386" s="84"/>
      <c r="L1386" s="84"/>
    </row>
    <row r="1387" spans="11:12" x14ac:dyDescent="0.35">
      <c r="K1387" s="84"/>
      <c r="L1387" s="84"/>
    </row>
    <row r="1388" spans="11:12" x14ac:dyDescent="0.35">
      <c r="K1388" s="84"/>
      <c r="L1388" s="84"/>
    </row>
    <row r="1389" spans="11:12" x14ac:dyDescent="0.35">
      <c r="K1389" s="84"/>
      <c r="L1389" s="84"/>
    </row>
    <row r="1390" spans="11:12" x14ac:dyDescent="0.35">
      <c r="K1390" s="84"/>
      <c r="L1390" s="84"/>
    </row>
    <row r="1391" spans="11:12" x14ac:dyDescent="0.35">
      <c r="K1391" s="84"/>
      <c r="L1391" s="84"/>
    </row>
    <row r="1392" spans="11:12" x14ac:dyDescent="0.35">
      <c r="K1392" s="84"/>
      <c r="L1392" s="84"/>
    </row>
    <row r="1393" spans="11:12" x14ac:dyDescent="0.35">
      <c r="K1393" s="84"/>
      <c r="L1393" s="84"/>
    </row>
    <row r="1394" spans="11:12" x14ac:dyDescent="0.35">
      <c r="K1394" s="84"/>
      <c r="L1394" s="84"/>
    </row>
    <row r="1395" spans="11:12" x14ac:dyDescent="0.35">
      <c r="K1395" s="84"/>
      <c r="L1395" s="84"/>
    </row>
    <row r="1396" spans="11:12" x14ac:dyDescent="0.35">
      <c r="K1396" s="84"/>
      <c r="L1396" s="84"/>
    </row>
    <row r="1397" spans="11:12" x14ac:dyDescent="0.35">
      <c r="K1397" s="84"/>
      <c r="L1397" s="84"/>
    </row>
    <row r="1398" spans="11:12" x14ac:dyDescent="0.35">
      <c r="K1398" s="84"/>
      <c r="L1398" s="84"/>
    </row>
    <row r="1399" spans="11:12" x14ac:dyDescent="0.35">
      <c r="K1399" s="84"/>
      <c r="L1399" s="84"/>
    </row>
    <row r="1400" spans="11:12" x14ac:dyDescent="0.35">
      <c r="K1400" s="84"/>
      <c r="L1400" s="84"/>
    </row>
    <row r="1401" spans="11:12" x14ac:dyDescent="0.35">
      <c r="K1401" s="84"/>
      <c r="L1401" s="84"/>
    </row>
    <row r="1402" spans="11:12" x14ac:dyDescent="0.35">
      <c r="K1402" s="84"/>
      <c r="L1402" s="84"/>
    </row>
    <row r="1403" spans="11:12" x14ac:dyDescent="0.35">
      <c r="K1403" s="84"/>
      <c r="L1403" s="84"/>
    </row>
    <row r="1404" spans="11:12" x14ac:dyDescent="0.35">
      <c r="K1404" s="84"/>
      <c r="L1404" s="84"/>
    </row>
    <row r="1405" spans="11:12" x14ac:dyDescent="0.35">
      <c r="K1405" s="84"/>
      <c r="L1405" s="84"/>
    </row>
    <row r="1406" spans="11:12" x14ac:dyDescent="0.35">
      <c r="K1406" s="84"/>
      <c r="L1406" s="84"/>
    </row>
    <row r="1407" spans="11:12" x14ac:dyDescent="0.35">
      <c r="K1407" s="84"/>
      <c r="L1407" s="84"/>
    </row>
    <row r="1408" spans="11:12" x14ac:dyDescent="0.35">
      <c r="K1408" s="84"/>
      <c r="L1408" s="84"/>
    </row>
    <row r="1409" spans="11:12" x14ac:dyDescent="0.35">
      <c r="K1409" s="84"/>
      <c r="L1409" s="84"/>
    </row>
    <row r="1410" spans="11:12" x14ac:dyDescent="0.35">
      <c r="K1410" s="84"/>
      <c r="L1410" s="84"/>
    </row>
    <row r="1411" spans="11:12" x14ac:dyDescent="0.35">
      <c r="K1411" s="84"/>
      <c r="L1411" s="84"/>
    </row>
    <row r="1412" spans="11:12" x14ac:dyDescent="0.35">
      <c r="K1412" s="84"/>
      <c r="L1412" s="84"/>
    </row>
    <row r="1413" spans="11:12" x14ac:dyDescent="0.35">
      <c r="K1413" s="84"/>
      <c r="L1413" s="84"/>
    </row>
    <row r="1414" spans="11:12" x14ac:dyDescent="0.35">
      <c r="K1414" s="84"/>
      <c r="L1414" s="84"/>
    </row>
    <row r="1415" spans="11:12" x14ac:dyDescent="0.35">
      <c r="K1415" s="84"/>
      <c r="L1415" s="84"/>
    </row>
    <row r="1416" spans="11:12" x14ac:dyDescent="0.35">
      <c r="K1416" s="84"/>
      <c r="L1416" s="84"/>
    </row>
    <row r="1417" spans="11:12" x14ac:dyDescent="0.35">
      <c r="K1417" s="84"/>
      <c r="L1417" s="84"/>
    </row>
    <row r="1418" spans="11:12" x14ac:dyDescent="0.35">
      <c r="K1418" s="84"/>
      <c r="L1418" s="84"/>
    </row>
    <row r="1419" spans="11:12" x14ac:dyDescent="0.35">
      <c r="K1419" s="84"/>
      <c r="L1419" s="84"/>
    </row>
    <row r="1420" spans="11:12" x14ac:dyDescent="0.35">
      <c r="K1420" s="84"/>
      <c r="L1420" s="84"/>
    </row>
    <row r="1421" spans="11:12" x14ac:dyDescent="0.35">
      <c r="K1421" s="84"/>
      <c r="L1421" s="84"/>
    </row>
    <row r="1422" spans="11:12" x14ac:dyDescent="0.35">
      <c r="K1422" s="84"/>
      <c r="L1422" s="84"/>
    </row>
    <row r="1423" spans="11:12" x14ac:dyDescent="0.35">
      <c r="K1423" s="84"/>
      <c r="L1423" s="84"/>
    </row>
    <row r="1424" spans="11:12" x14ac:dyDescent="0.35">
      <c r="K1424" s="84"/>
      <c r="L1424" s="84"/>
    </row>
    <row r="1425" spans="11:12" x14ac:dyDescent="0.35">
      <c r="K1425" s="84"/>
      <c r="L1425" s="84"/>
    </row>
    <row r="1426" spans="11:12" x14ac:dyDescent="0.35">
      <c r="K1426" s="84"/>
      <c r="L1426" s="84"/>
    </row>
    <row r="1427" spans="11:12" x14ac:dyDescent="0.35">
      <c r="K1427" s="84"/>
      <c r="L1427" s="84"/>
    </row>
    <row r="1428" spans="11:12" x14ac:dyDescent="0.35">
      <c r="K1428" s="84"/>
      <c r="L1428" s="84"/>
    </row>
    <row r="1429" spans="11:12" x14ac:dyDescent="0.35">
      <c r="K1429" s="84"/>
      <c r="L1429" s="84"/>
    </row>
    <row r="1430" spans="11:12" x14ac:dyDescent="0.35">
      <c r="K1430" s="84"/>
      <c r="L1430" s="84"/>
    </row>
    <row r="1431" spans="11:12" x14ac:dyDescent="0.35">
      <c r="K1431" s="84"/>
      <c r="L1431" s="84"/>
    </row>
    <row r="1432" spans="11:12" x14ac:dyDescent="0.35">
      <c r="K1432" s="84"/>
      <c r="L1432" s="84"/>
    </row>
    <row r="1433" spans="11:12" x14ac:dyDescent="0.35">
      <c r="K1433" s="84"/>
      <c r="L1433" s="84"/>
    </row>
    <row r="1434" spans="11:12" x14ac:dyDescent="0.35">
      <c r="K1434" s="84"/>
      <c r="L1434" s="84"/>
    </row>
    <row r="1435" spans="11:12" x14ac:dyDescent="0.35">
      <c r="K1435" s="84"/>
      <c r="L1435" s="84"/>
    </row>
    <row r="1436" spans="11:12" x14ac:dyDescent="0.35">
      <c r="K1436" s="84"/>
      <c r="L1436" s="84"/>
    </row>
    <row r="1437" spans="11:12" x14ac:dyDescent="0.35">
      <c r="K1437" s="84"/>
      <c r="L1437" s="84"/>
    </row>
    <row r="1438" spans="11:12" x14ac:dyDescent="0.35">
      <c r="K1438" s="84"/>
      <c r="L1438" s="84"/>
    </row>
    <row r="1439" spans="11:12" x14ac:dyDescent="0.35">
      <c r="K1439" s="84"/>
      <c r="L1439" s="84"/>
    </row>
    <row r="1440" spans="11:12" x14ac:dyDescent="0.35">
      <c r="K1440" s="84"/>
      <c r="L1440" s="84"/>
    </row>
    <row r="1441" spans="11:12" x14ac:dyDescent="0.35">
      <c r="K1441" s="84"/>
      <c r="L1441" s="84"/>
    </row>
    <row r="1442" spans="11:12" x14ac:dyDescent="0.35">
      <c r="K1442" s="84"/>
      <c r="L1442" s="84"/>
    </row>
    <row r="1443" spans="11:12" x14ac:dyDescent="0.35">
      <c r="K1443" s="84"/>
      <c r="L1443" s="84"/>
    </row>
    <row r="1444" spans="11:12" x14ac:dyDescent="0.35">
      <c r="K1444" s="84"/>
      <c r="L1444" s="84"/>
    </row>
    <row r="1445" spans="11:12" x14ac:dyDescent="0.35">
      <c r="K1445" s="84"/>
      <c r="L1445" s="84"/>
    </row>
    <row r="1446" spans="11:12" x14ac:dyDescent="0.35">
      <c r="K1446" s="84"/>
      <c r="L1446" s="84"/>
    </row>
    <row r="1447" spans="11:12" x14ac:dyDescent="0.35">
      <c r="K1447" s="84"/>
      <c r="L1447" s="84"/>
    </row>
    <row r="1448" spans="11:12" x14ac:dyDescent="0.35">
      <c r="K1448" s="84"/>
      <c r="L1448" s="84"/>
    </row>
    <row r="1449" spans="11:12" x14ac:dyDescent="0.35">
      <c r="K1449" s="84"/>
      <c r="L1449" s="84"/>
    </row>
    <row r="1450" spans="11:12" x14ac:dyDescent="0.35">
      <c r="K1450" s="84"/>
      <c r="L1450" s="84"/>
    </row>
    <row r="1451" spans="11:12" x14ac:dyDescent="0.35">
      <c r="K1451" s="84"/>
      <c r="L1451" s="84"/>
    </row>
    <row r="1452" spans="11:12" x14ac:dyDescent="0.35">
      <c r="K1452" s="84"/>
      <c r="L1452" s="84"/>
    </row>
    <row r="1453" spans="11:12" x14ac:dyDescent="0.35">
      <c r="K1453" s="84"/>
      <c r="L1453" s="84"/>
    </row>
    <row r="1454" spans="11:12" x14ac:dyDescent="0.35">
      <c r="K1454" s="84"/>
      <c r="L1454" s="84"/>
    </row>
    <row r="1455" spans="11:12" x14ac:dyDescent="0.35">
      <c r="K1455" s="84"/>
      <c r="L1455" s="84"/>
    </row>
    <row r="1456" spans="11:12" x14ac:dyDescent="0.35">
      <c r="K1456" s="84"/>
      <c r="L1456" s="84"/>
    </row>
    <row r="1457" spans="11:12" x14ac:dyDescent="0.35">
      <c r="K1457" s="84"/>
      <c r="L1457" s="84"/>
    </row>
    <row r="1458" spans="11:12" x14ac:dyDescent="0.35">
      <c r="K1458" s="84"/>
      <c r="L1458" s="84"/>
    </row>
    <row r="1459" spans="11:12" x14ac:dyDescent="0.35">
      <c r="K1459" s="84"/>
      <c r="L1459" s="84"/>
    </row>
    <row r="1460" spans="11:12" x14ac:dyDescent="0.35">
      <c r="K1460" s="84"/>
      <c r="L1460" s="84"/>
    </row>
    <row r="1461" spans="11:12" x14ac:dyDescent="0.35">
      <c r="K1461" s="84"/>
      <c r="L1461" s="84"/>
    </row>
    <row r="1462" spans="11:12" x14ac:dyDescent="0.35">
      <c r="K1462" s="84"/>
      <c r="L1462" s="84"/>
    </row>
    <row r="1463" spans="11:12" x14ac:dyDescent="0.35">
      <c r="K1463" s="84"/>
      <c r="L1463" s="84"/>
    </row>
    <row r="1464" spans="11:12" x14ac:dyDescent="0.35">
      <c r="K1464" s="84"/>
      <c r="L1464" s="84"/>
    </row>
    <row r="1465" spans="11:12" x14ac:dyDescent="0.35">
      <c r="K1465" s="84"/>
      <c r="L1465" s="84"/>
    </row>
    <row r="1466" spans="11:12" x14ac:dyDescent="0.35">
      <c r="K1466" s="84"/>
      <c r="L1466" s="84"/>
    </row>
    <row r="1467" spans="11:12" x14ac:dyDescent="0.35">
      <c r="K1467" s="84"/>
      <c r="L1467" s="84"/>
    </row>
    <row r="1468" spans="11:12" x14ac:dyDescent="0.35">
      <c r="K1468" s="84"/>
      <c r="L1468" s="84"/>
    </row>
    <row r="1469" spans="11:12" x14ac:dyDescent="0.35">
      <c r="K1469" s="84"/>
      <c r="L1469" s="84"/>
    </row>
    <row r="1470" spans="11:12" x14ac:dyDescent="0.35">
      <c r="K1470" s="84"/>
      <c r="L1470" s="84"/>
    </row>
    <row r="1471" spans="11:12" x14ac:dyDescent="0.35">
      <c r="K1471" s="84"/>
      <c r="L1471" s="84"/>
    </row>
    <row r="1472" spans="11:12" x14ac:dyDescent="0.35">
      <c r="K1472" s="84"/>
      <c r="L1472" s="84"/>
    </row>
    <row r="1473" spans="11:12" x14ac:dyDescent="0.35">
      <c r="K1473" s="84"/>
      <c r="L1473" s="84"/>
    </row>
    <row r="1474" spans="11:12" x14ac:dyDescent="0.35">
      <c r="K1474" s="84"/>
      <c r="L1474" s="84"/>
    </row>
    <row r="1475" spans="11:12" x14ac:dyDescent="0.35">
      <c r="K1475" s="84"/>
      <c r="L1475" s="84"/>
    </row>
    <row r="1476" spans="11:12" x14ac:dyDescent="0.35">
      <c r="K1476" s="84"/>
      <c r="L1476" s="84"/>
    </row>
    <row r="1477" spans="11:12" x14ac:dyDescent="0.35">
      <c r="K1477" s="84"/>
      <c r="L1477" s="84"/>
    </row>
    <row r="1478" spans="11:12" x14ac:dyDescent="0.35">
      <c r="K1478" s="84"/>
      <c r="L1478" s="84"/>
    </row>
    <row r="1479" spans="11:12" x14ac:dyDescent="0.35">
      <c r="K1479" s="84"/>
      <c r="L1479" s="84"/>
    </row>
    <row r="1480" spans="11:12" x14ac:dyDescent="0.35">
      <c r="K1480" s="84"/>
      <c r="L1480" s="84"/>
    </row>
    <row r="1481" spans="11:12" x14ac:dyDescent="0.35">
      <c r="K1481" s="84"/>
      <c r="L1481" s="84"/>
    </row>
    <row r="1482" spans="11:12" x14ac:dyDescent="0.35">
      <c r="K1482" s="84"/>
      <c r="L1482" s="84"/>
    </row>
    <row r="1483" spans="11:12" x14ac:dyDescent="0.35">
      <c r="K1483" s="84"/>
      <c r="L1483" s="84"/>
    </row>
    <row r="1484" spans="11:12" x14ac:dyDescent="0.35">
      <c r="K1484" s="84"/>
      <c r="L1484" s="84"/>
    </row>
    <row r="1485" spans="11:12" x14ac:dyDescent="0.35">
      <c r="K1485" s="84"/>
      <c r="L1485" s="84"/>
    </row>
    <row r="1486" spans="11:12" x14ac:dyDescent="0.35">
      <c r="K1486" s="84"/>
      <c r="L1486" s="84"/>
    </row>
    <row r="1487" spans="11:12" x14ac:dyDescent="0.35">
      <c r="K1487" s="84"/>
      <c r="L1487" s="84"/>
    </row>
    <row r="1488" spans="11:12" x14ac:dyDescent="0.35">
      <c r="K1488" s="84"/>
      <c r="L1488" s="84"/>
    </row>
    <row r="1489" spans="11:12" x14ac:dyDescent="0.35">
      <c r="K1489" s="84"/>
      <c r="L1489" s="84"/>
    </row>
    <row r="1490" spans="11:12" x14ac:dyDescent="0.35">
      <c r="K1490" s="84"/>
      <c r="L1490" s="84"/>
    </row>
    <row r="1491" spans="11:12" x14ac:dyDescent="0.35">
      <c r="K1491" s="84"/>
      <c r="L1491" s="84"/>
    </row>
    <row r="1492" spans="11:12" x14ac:dyDescent="0.35">
      <c r="K1492" s="84"/>
      <c r="L1492" s="84"/>
    </row>
    <row r="1493" spans="11:12" x14ac:dyDescent="0.35">
      <c r="K1493" s="84"/>
      <c r="L1493" s="84"/>
    </row>
    <row r="1494" spans="11:12" x14ac:dyDescent="0.35">
      <c r="K1494" s="84"/>
      <c r="L1494" s="84"/>
    </row>
    <row r="1495" spans="11:12" x14ac:dyDescent="0.35">
      <c r="K1495" s="84"/>
      <c r="L1495" s="84"/>
    </row>
    <row r="1496" spans="11:12" x14ac:dyDescent="0.35">
      <c r="K1496" s="84"/>
      <c r="L1496" s="84"/>
    </row>
    <row r="1497" spans="11:12" x14ac:dyDescent="0.35">
      <c r="K1497" s="84"/>
      <c r="L1497" s="84"/>
    </row>
    <row r="1498" spans="11:12" x14ac:dyDescent="0.35">
      <c r="K1498" s="84"/>
      <c r="L1498" s="84"/>
    </row>
    <row r="1499" spans="11:12" x14ac:dyDescent="0.35">
      <c r="K1499" s="84"/>
      <c r="L1499" s="84"/>
    </row>
    <row r="1500" spans="11:12" x14ac:dyDescent="0.35">
      <c r="K1500" s="84"/>
      <c r="L1500" s="84"/>
    </row>
    <row r="1501" spans="11:12" x14ac:dyDescent="0.35">
      <c r="K1501" s="84"/>
      <c r="L1501" s="84"/>
    </row>
    <row r="1502" spans="11:12" x14ac:dyDescent="0.35">
      <c r="K1502" s="84"/>
      <c r="L1502" s="84"/>
    </row>
    <row r="1503" spans="11:12" x14ac:dyDescent="0.35">
      <c r="K1503" s="84"/>
      <c r="L1503" s="84"/>
    </row>
    <row r="1504" spans="11:12" x14ac:dyDescent="0.35">
      <c r="K1504" s="84"/>
      <c r="L1504" s="84"/>
    </row>
    <row r="1505" spans="11:12" x14ac:dyDescent="0.35">
      <c r="K1505" s="84"/>
      <c r="L1505" s="84"/>
    </row>
    <row r="1506" spans="11:12" x14ac:dyDescent="0.35">
      <c r="K1506" s="84"/>
      <c r="L1506" s="84"/>
    </row>
    <row r="1507" spans="11:12" x14ac:dyDescent="0.35">
      <c r="K1507" s="84"/>
      <c r="L1507" s="84"/>
    </row>
    <row r="1508" spans="11:12" x14ac:dyDescent="0.35">
      <c r="K1508" s="84"/>
      <c r="L1508" s="84"/>
    </row>
    <row r="1509" spans="11:12" x14ac:dyDescent="0.35">
      <c r="K1509" s="84"/>
      <c r="L1509" s="84"/>
    </row>
    <row r="1510" spans="11:12" x14ac:dyDescent="0.35">
      <c r="K1510" s="84"/>
      <c r="L1510" s="84"/>
    </row>
    <row r="1511" spans="11:12" x14ac:dyDescent="0.35">
      <c r="K1511" s="84"/>
      <c r="L1511" s="84"/>
    </row>
    <row r="1512" spans="11:12" x14ac:dyDescent="0.35">
      <c r="K1512" s="84"/>
      <c r="L1512" s="84"/>
    </row>
    <row r="1513" spans="11:12" x14ac:dyDescent="0.35">
      <c r="K1513" s="84"/>
      <c r="L1513" s="84"/>
    </row>
    <row r="1514" spans="11:12" x14ac:dyDescent="0.35">
      <c r="K1514" s="84"/>
      <c r="L1514" s="84"/>
    </row>
    <row r="1515" spans="11:12" x14ac:dyDescent="0.35">
      <c r="K1515" s="84"/>
      <c r="L1515" s="84"/>
    </row>
    <row r="1516" spans="11:12" x14ac:dyDescent="0.35">
      <c r="K1516" s="84"/>
      <c r="L1516" s="84"/>
    </row>
    <row r="1517" spans="11:12" x14ac:dyDescent="0.35">
      <c r="K1517" s="84"/>
      <c r="L1517" s="84"/>
    </row>
    <row r="1518" spans="11:12" x14ac:dyDescent="0.35">
      <c r="K1518" s="84"/>
      <c r="L1518" s="84"/>
    </row>
    <row r="1519" spans="11:12" x14ac:dyDescent="0.35">
      <c r="K1519" s="84"/>
      <c r="L1519" s="84"/>
    </row>
    <row r="1520" spans="11:12" x14ac:dyDescent="0.35">
      <c r="K1520" s="84"/>
      <c r="L1520" s="84"/>
    </row>
    <row r="1521" spans="11:12" x14ac:dyDescent="0.35">
      <c r="K1521" s="84"/>
      <c r="L1521" s="84"/>
    </row>
    <row r="1522" spans="11:12" x14ac:dyDescent="0.35">
      <c r="K1522" s="84"/>
      <c r="L1522" s="84"/>
    </row>
    <row r="1523" spans="11:12" x14ac:dyDescent="0.35">
      <c r="K1523" s="84"/>
      <c r="L1523" s="84"/>
    </row>
    <row r="1524" spans="11:12" x14ac:dyDescent="0.35">
      <c r="K1524" s="84"/>
      <c r="L1524" s="84"/>
    </row>
    <row r="1525" spans="11:12" x14ac:dyDescent="0.35">
      <c r="K1525" s="84"/>
      <c r="L1525" s="84"/>
    </row>
    <row r="1526" spans="11:12" x14ac:dyDescent="0.35">
      <c r="K1526" s="84"/>
      <c r="L1526" s="84"/>
    </row>
    <row r="1527" spans="11:12" x14ac:dyDescent="0.35">
      <c r="K1527" s="84"/>
      <c r="L1527" s="84"/>
    </row>
    <row r="1528" spans="11:12" x14ac:dyDescent="0.35">
      <c r="K1528" s="84"/>
      <c r="L1528" s="84"/>
    </row>
    <row r="1529" spans="11:12" x14ac:dyDescent="0.35">
      <c r="K1529" s="84"/>
      <c r="L1529" s="84"/>
    </row>
    <row r="1530" spans="11:12" x14ac:dyDescent="0.35">
      <c r="K1530" s="84"/>
      <c r="L1530" s="84"/>
    </row>
    <row r="1531" spans="11:12" x14ac:dyDescent="0.35">
      <c r="K1531" s="84"/>
      <c r="L1531" s="84"/>
    </row>
    <row r="1532" spans="11:12" x14ac:dyDescent="0.35">
      <c r="K1532" s="84"/>
      <c r="L1532" s="84"/>
    </row>
    <row r="1533" spans="11:12" x14ac:dyDescent="0.35">
      <c r="K1533" s="84"/>
      <c r="L1533" s="84"/>
    </row>
    <row r="1534" spans="11:12" x14ac:dyDescent="0.35">
      <c r="K1534" s="84"/>
      <c r="L1534" s="84"/>
    </row>
    <row r="1535" spans="11:12" x14ac:dyDescent="0.35">
      <c r="K1535" s="84"/>
      <c r="L1535" s="84"/>
    </row>
    <row r="1536" spans="11:12" x14ac:dyDescent="0.35">
      <c r="K1536" s="84"/>
      <c r="L1536" s="84"/>
    </row>
    <row r="1537" spans="11:12" x14ac:dyDescent="0.35">
      <c r="K1537" s="84"/>
      <c r="L1537" s="84"/>
    </row>
    <row r="1538" spans="11:12" x14ac:dyDescent="0.35">
      <c r="K1538" s="84"/>
      <c r="L1538" s="84"/>
    </row>
    <row r="1539" spans="11:12" x14ac:dyDescent="0.35">
      <c r="K1539" s="84"/>
      <c r="L1539" s="84"/>
    </row>
    <row r="1540" spans="11:12" x14ac:dyDescent="0.35">
      <c r="K1540" s="84"/>
      <c r="L1540" s="84"/>
    </row>
    <row r="1541" spans="11:12" x14ac:dyDescent="0.35">
      <c r="K1541" s="84"/>
      <c r="L1541" s="84"/>
    </row>
    <row r="1542" spans="11:12" x14ac:dyDescent="0.35">
      <c r="K1542" s="84"/>
      <c r="L1542" s="84"/>
    </row>
    <row r="1543" spans="11:12" x14ac:dyDescent="0.35">
      <c r="K1543" s="84"/>
      <c r="L1543" s="84"/>
    </row>
    <row r="1544" spans="11:12" x14ac:dyDescent="0.35">
      <c r="K1544" s="84"/>
      <c r="L1544" s="84"/>
    </row>
    <row r="1545" spans="11:12" x14ac:dyDescent="0.35">
      <c r="K1545" s="84"/>
      <c r="L1545" s="84"/>
    </row>
    <row r="1546" spans="11:12" x14ac:dyDescent="0.35">
      <c r="K1546" s="84"/>
      <c r="L1546" s="84"/>
    </row>
    <row r="1547" spans="11:12" x14ac:dyDescent="0.35">
      <c r="K1547" s="84"/>
      <c r="L1547" s="84"/>
    </row>
    <row r="1548" spans="11:12" x14ac:dyDescent="0.35">
      <c r="K1548" s="84"/>
      <c r="L1548" s="84"/>
    </row>
    <row r="1549" spans="11:12" x14ac:dyDescent="0.35">
      <c r="K1549" s="84"/>
      <c r="L1549" s="84"/>
    </row>
    <row r="1550" spans="11:12" x14ac:dyDescent="0.35">
      <c r="K1550" s="84"/>
      <c r="L1550" s="84"/>
    </row>
    <row r="1551" spans="11:12" x14ac:dyDescent="0.35">
      <c r="K1551" s="84"/>
      <c r="L1551" s="84"/>
    </row>
    <row r="1552" spans="11:12" x14ac:dyDescent="0.35">
      <c r="K1552" s="84"/>
      <c r="L1552" s="84"/>
    </row>
    <row r="1553" spans="11:12" x14ac:dyDescent="0.35">
      <c r="K1553" s="84"/>
      <c r="L1553" s="84"/>
    </row>
    <row r="1554" spans="11:12" x14ac:dyDescent="0.35">
      <c r="K1554" s="84"/>
      <c r="L1554" s="84"/>
    </row>
    <row r="1555" spans="11:12" x14ac:dyDescent="0.35">
      <c r="K1555" s="84"/>
      <c r="L1555" s="84"/>
    </row>
    <row r="1556" spans="11:12" x14ac:dyDescent="0.35">
      <c r="K1556" s="84"/>
      <c r="L1556" s="84"/>
    </row>
    <row r="1557" spans="11:12" x14ac:dyDescent="0.35">
      <c r="K1557" s="84"/>
      <c r="L1557" s="84"/>
    </row>
    <row r="1558" spans="11:12" x14ac:dyDescent="0.35">
      <c r="K1558" s="84"/>
      <c r="L1558" s="84"/>
    </row>
    <row r="1559" spans="11:12" x14ac:dyDescent="0.35">
      <c r="K1559" s="84"/>
      <c r="L1559" s="84"/>
    </row>
    <row r="1560" spans="11:12" x14ac:dyDescent="0.35">
      <c r="K1560" s="84"/>
      <c r="L1560" s="84"/>
    </row>
    <row r="1561" spans="11:12" x14ac:dyDescent="0.35">
      <c r="K1561" s="84"/>
      <c r="L1561" s="84"/>
    </row>
    <row r="1562" spans="11:12" x14ac:dyDescent="0.35">
      <c r="K1562" s="84"/>
      <c r="L1562" s="84"/>
    </row>
    <row r="1563" spans="11:12" x14ac:dyDescent="0.35">
      <c r="K1563" s="84"/>
      <c r="L1563" s="84"/>
    </row>
    <row r="1564" spans="11:12" x14ac:dyDescent="0.35">
      <c r="K1564" s="84"/>
      <c r="L1564" s="84"/>
    </row>
    <row r="1565" spans="11:12" x14ac:dyDescent="0.35">
      <c r="K1565" s="84"/>
      <c r="L1565" s="84"/>
    </row>
    <row r="1566" spans="11:12" x14ac:dyDescent="0.35">
      <c r="K1566" s="84"/>
      <c r="L1566" s="84"/>
    </row>
    <row r="1567" spans="11:12" x14ac:dyDescent="0.35">
      <c r="K1567" s="84"/>
      <c r="L1567" s="84"/>
    </row>
    <row r="1568" spans="11:12" x14ac:dyDescent="0.35">
      <c r="K1568" s="84"/>
      <c r="L1568" s="84"/>
    </row>
    <row r="1569" spans="11:12" x14ac:dyDescent="0.35">
      <c r="K1569" s="84"/>
      <c r="L1569" s="84"/>
    </row>
    <row r="1570" spans="11:12" x14ac:dyDescent="0.35">
      <c r="K1570" s="84"/>
      <c r="L1570" s="84"/>
    </row>
    <row r="1571" spans="11:12" x14ac:dyDescent="0.35">
      <c r="K1571" s="84"/>
      <c r="L1571" s="84"/>
    </row>
    <row r="1572" spans="11:12" x14ac:dyDescent="0.35">
      <c r="K1572" s="84"/>
      <c r="L1572" s="84"/>
    </row>
    <row r="1573" spans="11:12" x14ac:dyDescent="0.35">
      <c r="K1573" s="84"/>
      <c r="L1573" s="84"/>
    </row>
    <row r="1574" spans="11:12" x14ac:dyDescent="0.35">
      <c r="K1574" s="84"/>
      <c r="L1574" s="84"/>
    </row>
    <row r="1575" spans="11:12" x14ac:dyDescent="0.35">
      <c r="K1575" s="84"/>
      <c r="L1575" s="84"/>
    </row>
    <row r="1576" spans="11:12" x14ac:dyDescent="0.35">
      <c r="K1576" s="84"/>
      <c r="L1576" s="84"/>
    </row>
    <row r="1577" spans="11:12" x14ac:dyDescent="0.35">
      <c r="K1577" s="84"/>
      <c r="L1577" s="84"/>
    </row>
    <row r="1578" spans="11:12" x14ac:dyDescent="0.35">
      <c r="K1578" s="84"/>
      <c r="L1578" s="84"/>
    </row>
    <row r="1579" spans="11:12" x14ac:dyDescent="0.35">
      <c r="K1579" s="84"/>
      <c r="L1579" s="84"/>
    </row>
    <row r="1580" spans="11:12" x14ac:dyDescent="0.35">
      <c r="K1580" s="84"/>
      <c r="L1580" s="84"/>
    </row>
    <row r="1581" spans="11:12" x14ac:dyDescent="0.35">
      <c r="K1581" s="84"/>
      <c r="L1581" s="84"/>
    </row>
    <row r="1582" spans="11:12" x14ac:dyDescent="0.35">
      <c r="K1582" s="84"/>
      <c r="L1582" s="84"/>
    </row>
    <row r="1583" spans="11:12" x14ac:dyDescent="0.35">
      <c r="K1583" s="84"/>
      <c r="L1583" s="84"/>
    </row>
    <row r="1584" spans="11:12" x14ac:dyDescent="0.35">
      <c r="K1584" s="84"/>
      <c r="L1584" s="84"/>
    </row>
    <row r="1585" spans="11:12" x14ac:dyDescent="0.35">
      <c r="K1585" s="84"/>
      <c r="L1585" s="84"/>
    </row>
    <row r="1586" spans="11:12" x14ac:dyDescent="0.35">
      <c r="K1586" s="84"/>
      <c r="L1586" s="84"/>
    </row>
    <row r="1587" spans="11:12" x14ac:dyDescent="0.35">
      <c r="K1587" s="84"/>
      <c r="L1587" s="84"/>
    </row>
    <row r="1588" spans="11:12" x14ac:dyDescent="0.35">
      <c r="K1588" s="84"/>
      <c r="L1588" s="84"/>
    </row>
    <row r="1589" spans="11:12" x14ac:dyDescent="0.35">
      <c r="K1589" s="84"/>
      <c r="L1589" s="84"/>
    </row>
    <row r="1590" spans="11:12" x14ac:dyDescent="0.35">
      <c r="K1590" s="84"/>
      <c r="L1590" s="84"/>
    </row>
    <row r="1591" spans="11:12" x14ac:dyDescent="0.35">
      <c r="K1591" s="84"/>
      <c r="L1591" s="84"/>
    </row>
    <row r="1592" spans="11:12" x14ac:dyDescent="0.35">
      <c r="K1592" s="84"/>
      <c r="L1592" s="84"/>
    </row>
    <row r="1593" spans="11:12" x14ac:dyDescent="0.35">
      <c r="K1593" s="84"/>
      <c r="L1593" s="84"/>
    </row>
    <row r="1594" spans="11:12" x14ac:dyDescent="0.35">
      <c r="K1594" s="84"/>
      <c r="L1594" s="84"/>
    </row>
    <row r="1595" spans="11:12" x14ac:dyDescent="0.35">
      <c r="K1595" s="84"/>
      <c r="L1595" s="84"/>
    </row>
    <row r="1596" spans="11:12" x14ac:dyDescent="0.35">
      <c r="K1596" s="84"/>
      <c r="L1596" s="84"/>
    </row>
    <row r="1597" spans="11:12" x14ac:dyDescent="0.35">
      <c r="K1597" s="84"/>
      <c r="L1597" s="84"/>
    </row>
    <row r="1598" spans="11:12" x14ac:dyDescent="0.35">
      <c r="K1598" s="84"/>
      <c r="L1598" s="84"/>
    </row>
    <row r="1599" spans="11:12" x14ac:dyDescent="0.35">
      <c r="K1599" s="84"/>
      <c r="L1599" s="84"/>
    </row>
    <row r="1600" spans="11:12" x14ac:dyDescent="0.35">
      <c r="K1600" s="84"/>
      <c r="L1600" s="84"/>
    </row>
    <row r="1601" spans="11:12" x14ac:dyDescent="0.35">
      <c r="K1601" s="84"/>
      <c r="L1601" s="84"/>
    </row>
    <row r="1602" spans="11:12" x14ac:dyDescent="0.35">
      <c r="K1602" s="84"/>
      <c r="L1602" s="84"/>
    </row>
    <row r="1603" spans="11:12" x14ac:dyDescent="0.35">
      <c r="K1603" s="84"/>
      <c r="L1603" s="84"/>
    </row>
    <row r="1604" spans="11:12" x14ac:dyDescent="0.35">
      <c r="K1604" s="84"/>
      <c r="L1604" s="84"/>
    </row>
    <row r="1605" spans="11:12" x14ac:dyDescent="0.35">
      <c r="K1605" s="84"/>
      <c r="L1605" s="84"/>
    </row>
    <row r="1606" spans="11:12" x14ac:dyDescent="0.35">
      <c r="K1606" s="84"/>
      <c r="L1606" s="84"/>
    </row>
    <row r="1607" spans="11:12" x14ac:dyDescent="0.35">
      <c r="K1607" s="84"/>
      <c r="L1607" s="84"/>
    </row>
    <row r="1608" spans="11:12" x14ac:dyDescent="0.35">
      <c r="K1608" s="84"/>
      <c r="L1608" s="84"/>
    </row>
    <row r="1609" spans="11:12" x14ac:dyDescent="0.35">
      <c r="K1609" s="84"/>
      <c r="L1609" s="84"/>
    </row>
    <row r="1610" spans="11:12" x14ac:dyDescent="0.35">
      <c r="K1610" s="84"/>
      <c r="L1610" s="84"/>
    </row>
    <row r="1611" spans="11:12" x14ac:dyDescent="0.35">
      <c r="K1611" s="84"/>
      <c r="L1611" s="84"/>
    </row>
    <row r="1612" spans="11:12" x14ac:dyDescent="0.35">
      <c r="K1612" s="84"/>
      <c r="L1612" s="84"/>
    </row>
    <row r="1613" spans="11:12" x14ac:dyDescent="0.35">
      <c r="K1613" s="84"/>
      <c r="L1613" s="84"/>
    </row>
    <row r="1614" spans="11:12" x14ac:dyDescent="0.35">
      <c r="K1614" s="84"/>
      <c r="L1614" s="84"/>
    </row>
    <row r="1615" spans="11:12" x14ac:dyDescent="0.35">
      <c r="K1615" s="84"/>
      <c r="L1615" s="84"/>
    </row>
    <row r="1616" spans="11:12" x14ac:dyDescent="0.35">
      <c r="K1616" s="84"/>
      <c r="L1616" s="84"/>
    </row>
    <row r="1617" spans="11:12" x14ac:dyDescent="0.35">
      <c r="K1617" s="84"/>
      <c r="L1617" s="84"/>
    </row>
    <row r="1618" spans="11:12" x14ac:dyDescent="0.35">
      <c r="K1618" s="84"/>
      <c r="L1618" s="84"/>
    </row>
    <row r="1619" spans="11:12" x14ac:dyDescent="0.35">
      <c r="K1619" s="84"/>
      <c r="L1619" s="84"/>
    </row>
    <row r="1620" spans="11:12" x14ac:dyDescent="0.35">
      <c r="K1620" s="84"/>
      <c r="L1620" s="84"/>
    </row>
    <row r="1621" spans="11:12" x14ac:dyDescent="0.35">
      <c r="K1621" s="84"/>
      <c r="L1621" s="84"/>
    </row>
    <row r="1622" spans="11:12" x14ac:dyDescent="0.35">
      <c r="K1622" s="84"/>
      <c r="L1622" s="84"/>
    </row>
    <row r="1623" spans="11:12" x14ac:dyDescent="0.35">
      <c r="K1623" s="84"/>
      <c r="L1623" s="84"/>
    </row>
    <row r="1624" spans="11:12" x14ac:dyDescent="0.35">
      <c r="K1624" s="84"/>
      <c r="L1624" s="84"/>
    </row>
    <row r="1625" spans="11:12" x14ac:dyDescent="0.35">
      <c r="K1625" s="84"/>
      <c r="L1625" s="84"/>
    </row>
    <row r="1626" spans="11:12" x14ac:dyDescent="0.35">
      <c r="K1626" s="84"/>
      <c r="L1626" s="84"/>
    </row>
    <row r="1627" spans="11:12" x14ac:dyDescent="0.35">
      <c r="K1627" s="84"/>
      <c r="L1627" s="84"/>
    </row>
    <row r="1628" spans="11:12" x14ac:dyDescent="0.35">
      <c r="K1628" s="84"/>
      <c r="L1628" s="84"/>
    </row>
    <row r="1629" spans="11:12" x14ac:dyDescent="0.35">
      <c r="K1629" s="84"/>
      <c r="L1629" s="84"/>
    </row>
    <row r="1630" spans="11:12" x14ac:dyDescent="0.35">
      <c r="K1630" s="84"/>
      <c r="L1630" s="84"/>
    </row>
    <row r="1631" spans="11:12" x14ac:dyDescent="0.35">
      <c r="K1631" s="84"/>
      <c r="L1631" s="84"/>
    </row>
    <row r="1632" spans="11:12" x14ac:dyDescent="0.35">
      <c r="K1632" s="84"/>
      <c r="L1632" s="84"/>
    </row>
    <row r="1633" spans="11:12" x14ac:dyDescent="0.35">
      <c r="K1633" s="84"/>
      <c r="L1633" s="84"/>
    </row>
    <row r="1634" spans="11:12" x14ac:dyDescent="0.35">
      <c r="K1634" s="84"/>
      <c r="L1634" s="84"/>
    </row>
    <row r="1635" spans="11:12" x14ac:dyDescent="0.35">
      <c r="K1635" s="84"/>
      <c r="L1635" s="84"/>
    </row>
    <row r="1636" spans="11:12" x14ac:dyDescent="0.35">
      <c r="K1636" s="84"/>
      <c r="L1636" s="84"/>
    </row>
    <row r="1637" spans="11:12" x14ac:dyDescent="0.35">
      <c r="K1637" s="84"/>
      <c r="L1637" s="84"/>
    </row>
    <row r="1638" spans="11:12" x14ac:dyDescent="0.35">
      <c r="K1638" s="84"/>
      <c r="L1638" s="84"/>
    </row>
    <row r="1639" spans="11:12" x14ac:dyDescent="0.35">
      <c r="K1639" s="84"/>
      <c r="L1639" s="84"/>
    </row>
    <row r="1640" spans="11:12" x14ac:dyDescent="0.35">
      <c r="K1640" s="84"/>
      <c r="L1640" s="84"/>
    </row>
    <row r="1641" spans="11:12" x14ac:dyDescent="0.35">
      <c r="K1641" s="84"/>
      <c r="L1641" s="84"/>
    </row>
    <row r="1642" spans="11:12" x14ac:dyDescent="0.35">
      <c r="K1642" s="84"/>
      <c r="L1642" s="84"/>
    </row>
    <row r="1643" spans="11:12" x14ac:dyDescent="0.35">
      <c r="K1643" s="84"/>
      <c r="L1643" s="84"/>
    </row>
    <row r="1644" spans="11:12" x14ac:dyDescent="0.35">
      <c r="K1644" s="84"/>
      <c r="L1644" s="84"/>
    </row>
    <row r="1645" spans="11:12" x14ac:dyDescent="0.35">
      <c r="K1645" s="84"/>
      <c r="L1645" s="84"/>
    </row>
    <row r="1646" spans="11:12" x14ac:dyDescent="0.35">
      <c r="K1646" s="84"/>
      <c r="L1646" s="84"/>
    </row>
    <row r="1647" spans="11:12" x14ac:dyDescent="0.35">
      <c r="K1647" s="84"/>
      <c r="L1647" s="84"/>
    </row>
    <row r="1648" spans="11:12" x14ac:dyDescent="0.35">
      <c r="K1648" s="84"/>
      <c r="L1648" s="84"/>
    </row>
    <row r="1649" spans="11:12" x14ac:dyDescent="0.35">
      <c r="K1649" s="84"/>
      <c r="L1649" s="84"/>
    </row>
    <row r="1650" spans="11:12" x14ac:dyDescent="0.35">
      <c r="K1650" s="84"/>
      <c r="L1650" s="84"/>
    </row>
    <row r="1651" spans="11:12" x14ac:dyDescent="0.35">
      <c r="K1651" s="84"/>
      <c r="L1651" s="84"/>
    </row>
    <row r="1652" spans="11:12" x14ac:dyDescent="0.35">
      <c r="K1652" s="84"/>
      <c r="L1652" s="84"/>
    </row>
    <row r="1653" spans="11:12" x14ac:dyDescent="0.35">
      <c r="K1653" s="84"/>
      <c r="L1653" s="84"/>
    </row>
    <row r="1654" spans="11:12" x14ac:dyDescent="0.35">
      <c r="K1654" s="84"/>
      <c r="L1654" s="84"/>
    </row>
    <row r="1655" spans="11:12" x14ac:dyDescent="0.35">
      <c r="K1655" s="84"/>
      <c r="L1655" s="84"/>
    </row>
    <row r="1656" spans="11:12" x14ac:dyDescent="0.35">
      <c r="K1656" s="84"/>
      <c r="L1656" s="84"/>
    </row>
    <row r="1657" spans="11:12" x14ac:dyDescent="0.35">
      <c r="K1657" s="84"/>
      <c r="L1657" s="84"/>
    </row>
    <row r="1658" spans="11:12" x14ac:dyDescent="0.35">
      <c r="K1658" s="84"/>
      <c r="L1658" s="84"/>
    </row>
    <row r="1659" spans="11:12" x14ac:dyDescent="0.35">
      <c r="K1659" s="84"/>
      <c r="L1659" s="84"/>
    </row>
    <row r="1660" spans="11:12" x14ac:dyDescent="0.35">
      <c r="K1660" s="84"/>
      <c r="L1660" s="84"/>
    </row>
    <row r="1661" spans="11:12" x14ac:dyDescent="0.35">
      <c r="K1661" s="84"/>
      <c r="L1661" s="84"/>
    </row>
    <row r="1662" spans="11:12" x14ac:dyDescent="0.35">
      <c r="K1662" s="84"/>
      <c r="L1662" s="84"/>
    </row>
    <row r="1663" spans="11:12" x14ac:dyDescent="0.35">
      <c r="K1663" s="84"/>
      <c r="L1663" s="84"/>
    </row>
    <row r="1664" spans="11:12" x14ac:dyDescent="0.35">
      <c r="K1664" s="84"/>
      <c r="L1664" s="84"/>
    </row>
    <row r="1665" spans="11:12" x14ac:dyDescent="0.35">
      <c r="K1665" s="84"/>
      <c r="L1665" s="84"/>
    </row>
    <row r="1666" spans="11:12" x14ac:dyDescent="0.35">
      <c r="K1666" s="84"/>
      <c r="L1666" s="84"/>
    </row>
    <row r="1667" spans="11:12" x14ac:dyDescent="0.35">
      <c r="K1667" s="84"/>
      <c r="L1667" s="84"/>
    </row>
    <row r="1668" spans="11:12" x14ac:dyDescent="0.35">
      <c r="K1668" s="84"/>
      <c r="L1668" s="84"/>
    </row>
    <row r="1669" spans="11:12" x14ac:dyDescent="0.35">
      <c r="K1669" s="84"/>
      <c r="L1669" s="84"/>
    </row>
    <row r="1670" spans="11:12" x14ac:dyDescent="0.35">
      <c r="K1670" s="84"/>
      <c r="L1670" s="84"/>
    </row>
    <row r="1671" spans="11:12" x14ac:dyDescent="0.35">
      <c r="K1671" s="84"/>
      <c r="L1671" s="84"/>
    </row>
    <row r="1672" spans="11:12" x14ac:dyDescent="0.35">
      <c r="K1672" s="84"/>
      <c r="L1672" s="84"/>
    </row>
    <row r="1673" spans="11:12" x14ac:dyDescent="0.35">
      <c r="K1673" s="84"/>
      <c r="L1673" s="84"/>
    </row>
    <row r="1674" spans="11:12" x14ac:dyDescent="0.35">
      <c r="K1674" s="84"/>
      <c r="L1674" s="84"/>
    </row>
    <row r="1675" spans="11:12" x14ac:dyDescent="0.35">
      <c r="K1675" s="84"/>
      <c r="L1675" s="84"/>
    </row>
    <row r="1676" spans="11:12" x14ac:dyDescent="0.35">
      <c r="K1676" s="84"/>
      <c r="L1676" s="84"/>
    </row>
    <row r="1677" spans="11:12" x14ac:dyDescent="0.35">
      <c r="K1677" s="84"/>
      <c r="L1677" s="84"/>
    </row>
    <row r="1678" spans="11:12" x14ac:dyDescent="0.35">
      <c r="K1678" s="84"/>
      <c r="L1678" s="84"/>
    </row>
    <row r="1679" spans="11:12" x14ac:dyDescent="0.35">
      <c r="K1679" s="84"/>
      <c r="L1679" s="84"/>
    </row>
    <row r="1680" spans="11:12" x14ac:dyDescent="0.35">
      <c r="K1680" s="84"/>
      <c r="L1680" s="84"/>
    </row>
    <row r="1681" spans="11:12" x14ac:dyDescent="0.35">
      <c r="K1681" s="84"/>
      <c r="L1681" s="84"/>
    </row>
    <row r="1682" spans="11:12" x14ac:dyDescent="0.35">
      <c r="K1682" s="84"/>
      <c r="L1682" s="84"/>
    </row>
    <row r="1683" spans="11:12" x14ac:dyDescent="0.35">
      <c r="K1683" s="84"/>
      <c r="L1683" s="84"/>
    </row>
    <row r="1684" spans="11:12" x14ac:dyDescent="0.35">
      <c r="K1684" s="84"/>
      <c r="L1684" s="84"/>
    </row>
    <row r="1685" spans="11:12" x14ac:dyDescent="0.35">
      <c r="K1685" s="84"/>
      <c r="L1685" s="84"/>
    </row>
    <row r="1686" spans="11:12" x14ac:dyDescent="0.35">
      <c r="K1686" s="84"/>
      <c r="L1686" s="84"/>
    </row>
    <row r="1687" spans="11:12" x14ac:dyDescent="0.35">
      <c r="K1687" s="84"/>
      <c r="L1687" s="84"/>
    </row>
    <row r="1688" spans="11:12" x14ac:dyDescent="0.35">
      <c r="K1688" s="84"/>
      <c r="L1688" s="84"/>
    </row>
    <row r="1689" spans="11:12" x14ac:dyDescent="0.35">
      <c r="K1689" s="84"/>
      <c r="L1689" s="84"/>
    </row>
    <row r="1690" spans="11:12" x14ac:dyDescent="0.35">
      <c r="K1690" s="84"/>
      <c r="L1690" s="84"/>
    </row>
    <row r="1691" spans="11:12" x14ac:dyDescent="0.35">
      <c r="K1691" s="84"/>
      <c r="L1691" s="84"/>
    </row>
    <row r="1692" spans="11:12" x14ac:dyDescent="0.35">
      <c r="K1692" s="84"/>
      <c r="L1692" s="84"/>
    </row>
    <row r="1693" spans="11:12" x14ac:dyDescent="0.35">
      <c r="K1693" s="84"/>
      <c r="L1693" s="84"/>
    </row>
    <row r="1694" spans="11:12" x14ac:dyDescent="0.35">
      <c r="K1694" s="84"/>
      <c r="L1694" s="84"/>
    </row>
    <row r="1695" spans="11:12" x14ac:dyDescent="0.35">
      <c r="K1695" s="84"/>
      <c r="L1695" s="84"/>
    </row>
    <row r="1696" spans="11:12" x14ac:dyDescent="0.35">
      <c r="K1696" s="84"/>
      <c r="L1696" s="84"/>
    </row>
    <row r="1697" spans="11:12" x14ac:dyDescent="0.35">
      <c r="K1697" s="84"/>
      <c r="L1697" s="84"/>
    </row>
    <row r="1698" spans="11:12" x14ac:dyDescent="0.35">
      <c r="K1698" s="84"/>
      <c r="L1698" s="84"/>
    </row>
    <row r="1699" spans="11:12" x14ac:dyDescent="0.35">
      <c r="K1699" s="84"/>
      <c r="L1699" s="84"/>
    </row>
    <row r="1700" spans="11:12" x14ac:dyDescent="0.35">
      <c r="K1700" s="84"/>
      <c r="L1700" s="84"/>
    </row>
    <row r="1701" spans="11:12" x14ac:dyDescent="0.35">
      <c r="K1701" s="84"/>
      <c r="L1701" s="84"/>
    </row>
    <row r="1702" spans="11:12" x14ac:dyDescent="0.35">
      <c r="K1702" s="84"/>
      <c r="L1702" s="84"/>
    </row>
    <row r="1703" spans="11:12" x14ac:dyDescent="0.35">
      <c r="K1703" s="84"/>
      <c r="L1703" s="84"/>
    </row>
    <row r="1704" spans="11:12" x14ac:dyDescent="0.35">
      <c r="K1704" s="84"/>
      <c r="L1704" s="84"/>
    </row>
    <row r="1705" spans="11:12" x14ac:dyDescent="0.35">
      <c r="K1705" s="84"/>
      <c r="L1705" s="84"/>
    </row>
    <row r="1706" spans="11:12" x14ac:dyDescent="0.35">
      <c r="K1706" s="84"/>
      <c r="L1706" s="84"/>
    </row>
    <row r="1707" spans="11:12" x14ac:dyDescent="0.35">
      <c r="K1707" s="84"/>
      <c r="L1707" s="84"/>
    </row>
    <row r="1708" spans="11:12" x14ac:dyDescent="0.35">
      <c r="K1708" s="84"/>
      <c r="L1708" s="84"/>
    </row>
    <row r="1709" spans="11:12" x14ac:dyDescent="0.35">
      <c r="K1709" s="84"/>
      <c r="L1709" s="84"/>
    </row>
    <row r="1710" spans="11:12" x14ac:dyDescent="0.35">
      <c r="K1710" s="84"/>
      <c r="L1710" s="84"/>
    </row>
    <row r="1711" spans="11:12" x14ac:dyDescent="0.35">
      <c r="K1711" s="84"/>
      <c r="L1711" s="84"/>
    </row>
    <row r="1712" spans="11:12" x14ac:dyDescent="0.35">
      <c r="K1712" s="84"/>
      <c r="L1712" s="84"/>
    </row>
    <row r="1713" spans="11:12" x14ac:dyDescent="0.35">
      <c r="K1713" s="84"/>
      <c r="L1713" s="84"/>
    </row>
    <row r="1714" spans="11:12" x14ac:dyDescent="0.35">
      <c r="K1714" s="84"/>
      <c r="L1714" s="84"/>
    </row>
    <row r="1715" spans="11:12" x14ac:dyDescent="0.35">
      <c r="K1715" s="84"/>
      <c r="L1715" s="84"/>
    </row>
    <row r="1716" spans="11:12" x14ac:dyDescent="0.35">
      <c r="K1716" s="84"/>
      <c r="L1716" s="84"/>
    </row>
    <row r="1717" spans="11:12" x14ac:dyDescent="0.35">
      <c r="K1717" s="84"/>
      <c r="L1717" s="84"/>
    </row>
    <row r="1718" spans="11:12" x14ac:dyDescent="0.35">
      <c r="K1718" s="84"/>
      <c r="L1718" s="84"/>
    </row>
    <row r="1719" spans="11:12" x14ac:dyDescent="0.35">
      <c r="K1719" s="84"/>
      <c r="L1719" s="84"/>
    </row>
    <row r="1720" spans="11:12" x14ac:dyDescent="0.35">
      <c r="K1720" s="84"/>
      <c r="L1720" s="84"/>
    </row>
    <row r="1721" spans="11:12" x14ac:dyDescent="0.35">
      <c r="K1721" s="84"/>
      <c r="L1721" s="84"/>
    </row>
    <row r="1722" spans="11:12" x14ac:dyDescent="0.35">
      <c r="K1722" s="84"/>
      <c r="L1722" s="84"/>
    </row>
    <row r="1723" spans="11:12" x14ac:dyDescent="0.35">
      <c r="K1723" s="84"/>
      <c r="L1723" s="84"/>
    </row>
    <row r="1724" spans="11:12" x14ac:dyDescent="0.35">
      <c r="K1724" s="84"/>
      <c r="L1724" s="84"/>
    </row>
    <row r="1725" spans="11:12" x14ac:dyDescent="0.35">
      <c r="K1725" s="84"/>
      <c r="L1725" s="84"/>
    </row>
    <row r="1726" spans="11:12" x14ac:dyDescent="0.35">
      <c r="K1726" s="84"/>
      <c r="L1726" s="84"/>
    </row>
    <row r="1727" spans="11:12" x14ac:dyDescent="0.35">
      <c r="K1727" s="84"/>
      <c r="L1727" s="84"/>
    </row>
    <row r="1728" spans="11:12" x14ac:dyDescent="0.35">
      <c r="K1728" s="84"/>
      <c r="L1728" s="84"/>
    </row>
    <row r="1729" spans="11:12" x14ac:dyDescent="0.35">
      <c r="K1729" s="84"/>
      <c r="L1729" s="84"/>
    </row>
    <row r="1730" spans="11:12" x14ac:dyDescent="0.35">
      <c r="K1730" s="84"/>
      <c r="L1730" s="84"/>
    </row>
    <row r="1731" spans="11:12" x14ac:dyDescent="0.35">
      <c r="K1731" s="84"/>
      <c r="L1731" s="84"/>
    </row>
    <row r="1732" spans="11:12" x14ac:dyDescent="0.35">
      <c r="K1732" s="84"/>
      <c r="L1732" s="84"/>
    </row>
    <row r="1733" spans="11:12" x14ac:dyDescent="0.35">
      <c r="K1733" s="84"/>
      <c r="L1733" s="84"/>
    </row>
    <row r="1734" spans="11:12" x14ac:dyDescent="0.35">
      <c r="K1734" s="84"/>
      <c r="L1734" s="84"/>
    </row>
    <row r="1735" spans="11:12" x14ac:dyDescent="0.35">
      <c r="K1735" s="84"/>
      <c r="L1735" s="84"/>
    </row>
    <row r="1736" spans="11:12" x14ac:dyDescent="0.35">
      <c r="K1736" s="84"/>
      <c r="L1736" s="84"/>
    </row>
    <row r="1737" spans="11:12" x14ac:dyDescent="0.35">
      <c r="K1737" s="84"/>
      <c r="L1737" s="84"/>
    </row>
    <row r="1738" spans="11:12" x14ac:dyDescent="0.35">
      <c r="K1738" s="84"/>
      <c r="L1738" s="84"/>
    </row>
    <row r="1739" spans="11:12" x14ac:dyDescent="0.35">
      <c r="K1739" s="84"/>
      <c r="L1739" s="84"/>
    </row>
    <row r="1740" spans="11:12" x14ac:dyDescent="0.35">
      <c r="K1740" s="84"/>
      <c r="L1740" s="84"/>
    </row>
    <row r="1741" spans="11:12" x14ac:dyDescent="0.35">
      <c r="K1741" s="84"/>
      <c r="L1741" s="84"/>
    </row>
    <row r="1742" spans="11:12" x14ac:dyDescent="0.35">
      <c r="K1742" s="84"/>
      <c r="L1742" s="84"/>
    </row>
    <row r="1743" spans="11:12" x14ac:dyDescent="0.35">
      <c r="K1743" s="84"/>
      <c r="L1743" s="84"/>
    </row>
    <row r="1744" spans="11:12" x14ac:dyDescent="0.35">
      <c r="K1744" s="84"/>
      <c r="L1744" s="84"/>
    </row>
    <row r="1745" spans="11:12" x14ac:dyDescent="0.35">
      <c r="K1745" s="84"/>
      <c r="L1745" s="84"/>
    </row>
    <row r="1746" spans="11:12" x14ac:dyDescent="0.35">
      <c r="K1746" s="84"/>
      <c r="L1746" s="84"/>
    </row>
    <row r="1747" spans="11:12" x14ac:dyDescent="0.35">
      <c r="K1747" s="84"/>
      <c r="L1747" s="84"/>
    </row>
    <row r="1748" spans="11:12" x14ac:dyDescent="0.35">
      <c r="K1748" s="84"/>
      <c r="L1748" s="84"/>
    </row>
    <row r="1749" spans="11:12" x14ac:dyDescent="0.35">
      <c r="K1749" s="84"/>
      <c r="L1749" s="84"/>
    </row>
    <row r="1750" spans="11:12" x14ac:dyDescent="0.35">
      <c r="K1750" s="84"/>
      <c r="L1750" s="84"/>
    </row>
    <row r="1751" spans="11:12" x14ac:dyDescent="0.35">
      <c r="K1751" s="84"/>
      <c r="L1751" s="84"/>
    </row>
    <row r="1752" spans="11:12" x14ac:dyDescent="0.35">
      <c r="K1752" s="84"/>
      <c r="L1752" s="84"/>
    </row>
    <row r="1753" spans="11:12" x14ac:dyDescent="0.35">
      <c r="K1753" s="84"/>
      <c r="L1753" s="84"/>
    </row>
    <row r="1754" spans="11:12" x14ac:dyDescent="0.35">
      <c r="K1754" s="84"/>
      <c r="L1754" s="84"/>
    </row>
    <row r="1755" spans="11:12" x14ac:dyDescent="0.35">
      <c r="K1755" s="84"/>
      <c r="L1755" s="84"/>
    </row>
    <row r="1756" spans="11:12" x14ac:dyDescent="0.35">
      <c r="K1756" s="84"/>
      <c r="L1756" s="84"/>
    </row>
    <row r="1757" spans="11:12" x14ac:dyDescent="0.35">
      <c r="K1757" s="84"/>
      <c r="L1757" s="84"/>
    </row>
    <row r="1758" spans="11:12" x14ac:dyDescent="0.35">
      <c r="K1758" s="84"/>
      <c r="L1758" s="84"/>
    </row>
    <row r="1759" spans="11:12" x14ac:dyDescent="0.35">
      <c r="K1759" s="84"/>
      <c r="L1759" s="84"/>
    </row>
    <row r="1760" spans="11:12" x14ac:dyDescent="0.35">
      <c r="K1760" s="84"/>
      <c r="L1760" s="84"/>
    </row>
    <row r="1761" spans="11:12" x14ac:dyDescent="0.35">
      <c r="K1761" s="84"/>
      <c r="L1761" s="84"/>
    </row>
    <row r="1762" spans="11:12" x14ac:dyDescent="0.35">
      <c r="K1762" s="84"/>
      <c r="L1762" s="84"/>
    </row>
    <row r="1763" spans="11:12" x14ac:dyDescent="0.35">
      <c r="K1763" s="84"/>
      <c r="L1763" s="84"/>
    </row>
    <row r="1764" spans="11:12" x14ac:dyDescent="0.35">
      <c r="K1764" s="84"/>
      <c r="L1764" s="84"/>
    </row>
    <row r="1765" spans="11:12" x14ac:dyDescent="0.35">
      <c r="K1765" s="84"/>
      <c r="L1765" s="84"/>
    </row>
    <row r="1766" spans="11:12" x14ac:dyDescent="0.35">
      <c r="K1766" s="84"/>
      <c r="L1766" s="84"/>
    </row>
    <row r="1767" spans="11:12" x14ac:dyDescent="0.35">
      <c r="K1767" s="84"/>
      <c r="L1767" s="84"/>
    </row>
    <row r="1768" spans="11:12" x14ac:dyDescent="0.35">
      <c r="K1768" s="84"/>
      <c r="L1768" s="84"/>
    </row>
    <row r="1769" spans="11:12" x14ac:dyDescent="0.35">
      <c r="K1769" s="84"/>
      <c r="L1769" s="84"/>
    </row>
    <row r="1770" spans="11:12" x14ac:dyDescent="0.35">
      <c r="K1770" s="84"/>
      <c r="L1770" s="84"/>
    </row>
    <row r="1771" spans="11:12" x14ac:dyDescent="0.35">
      <c r="K1771" s="84"/>
      <c r="L1771" s="84"/>
    </row>
    <row r="1772" spans="11:12" x14ac:dyDescent="0.35">
      <c r="K1772" s="84"/>
      <c r="L1772" s="84"/>
    </row>
    <row r="1773" spans="11:12" x14ac:dyDescent="0.35">
      <c r="K1773" s="84"/>
      <c r="L1773" s="84"/>
    </row>
    <row r="1774" spans="11:12" x14ac:dyDescent="0.35">
      <c r="K1774" s="84"/>
      <c r="L1774" s="84"/>
    </row>
    <row r="1775" spans="11:12" x14ac:dyDescent="0.35">
      <c r="K1775" s="84"/>
      <c r="L1775" s="84"/>
    </row>
    <row r="1776" spans="11:12" x14ac:dyDescent="0.35">
      <c r="K1776" s="84"/>
      <c r="L1776" s="84"/>
    </row>
    <row r="1777" spans="11:12" x14ac:dyDescent="0.35">
      <c r="K1777" s="84"/>
      <c r="L1777" s="84"/>
    </row>
    <row r="1778" spans="11:12" x14ac:dyDescent="0.35">
      <c r="K1778" s="84"/>
      <c r="L1778" s="84"/>
    </row>
    <row r="1779" spans="11:12" x14ac:dyDescent="0.35">
      <c r="K1779" s="84"/>
      <c r="L1779" s="84"/>
    </row>
    <row r="1780" spans="11:12" x14ac:dyDescent="0.35">
      <c r="K1780" s="84"/>
      <c r="L1780" s="84"/>
    </row>
    <row r="1781" spans="11:12" x14ac:dyDescent="0.35">
      <c r="K1781" s="84"/>
      <c r="L1781" s="84"/>
    </row>
    <row r="1782" spans="11:12" x14ac:dyDescent="0.35">
      <c r="K1782" s="84"/>
      <c r="L1782" s="84"/>
    </row>
    <row r="1783" spans="11:12" x14ac:dyDescent="0.35">
      <c r="K1783" s="84"/>
      <c r="L1783" s="84"/>
    </row>
    <row r="1784" spans="11:12" x14ac:dyDescent="0.35">
      <c r="K1784" s="84"/>
      <c r="L1784" s="84"/>
    </row>
    <row r="1785" spans="11:12" x14ac:dyDescent="0.35">
      <c r="K1785" s="84"/>
      <c r="L1785" s="84"/>
    </row>
    <row r="1786" spans="11:12" x14ac:dyDescent="0.35">
      <c r="K1786" s="84"/>
      <c r="L1786" s="84"/>
    </row>
    <row r="1787" spans="11:12" x14ac:dyDescent="0.35">
      <c r="K1787" s="84"/>
      <c r="L1787" s="84"/>
    </row>
    <row r="1788" spans="11:12" x14ac:dyDescent="0.35">
      <c r="K1788" s="84"/>
      <c r="L1788" s="84"/>
    </row>
    <row r="1789" spans="11:12" x14ac:dyDescent="0.35">
      <c r="K1789" s="85"/>
      <c r="L1789" s="85"/>
    </row>
    <row r="1790" spans="11:12" x14ac:dyDescent="0.35">
      <c r="K1790" s="85"/>
      <c r="L1790" s="85"/>
    </row>
    <row r="1791" spans="11:12" x14ac:dyDescent="0.35">
      <c r="K1791" s="85"/>
      <c r="L1791" s="85"/>
    </row>
  </sheetData>
  <sheetProtection algorithmName="SHA-512" hashValue="w6KFAf+jTG9HSE14ieM6Qq+pOmLUM5cmokpASywverWOE/FrLHsuLL/+torHkK4m7ix+4QHZ2c8gkCd51tknPg==" saltValue="Tf/4vRyp7kDqaYLRA1b9Tw==" spinCount="100000" sheet="1"/>
  <pageMargins left="0.74803149606299213" right="0.74803149606299213" top="0.98425196850393704" bottom="0.98425196850393704" header="0.51181102362204722" footer="0.51181102362204722"/>
  <pageSetup paperSize="9" scale="81" orientation="portrait" r:id="rId1"/>
  <headerFooter alignWithMargins="0">
    <oddHeader>&amp;LYrityksen energiakatselmus&amp;CKohdekatselmuksen seurantatietojen raportointilomake &amp;R&amp;A</oddHeader>
    <oddFooter>&amp;L&amp;F&amp;R&amp;P/&amp;N</oddFooter>
  </headerFooter>
  <tableParts count="5">
    <tablePart r:id="rId2"/>
    <tablePart r:id="rId3"/>
    <tablePart r:id="rId4"/>
    <tablePart r:id="rId5"/>
    <tablePart r:id="rId6"/>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Asiakirja" ma:contentTypeID="0x01010022B25D2F9420624EBAF7C244B20CBF4B" ma:contentTypeVersion="17" ma:contentTypeDescription="Luo uusi asiakirja." ma:contentTypeScope="" ma:versionID="cd216d2594a39e9a8cfb5d9aea38b6c0">
  <xsd:schema xmlns:xsd="http://www.w3.org/2001/XMLSchema" xmlns:xs="http://www.w3.org/2001/XMLSchema" xmlns:p="http://schemas.microsoft.com/office/2006/metadata/properties" xmlns:ns2="b5f25a1d-ecc8-4c11-89c1-2c0cd1eb1daa" xmlns:ns3="ee29681f-ead0-4d67-a693-deabd3deb617" targetNamespace="http://schemas.microsoft.com/office/2006/metadata/properties" ma:root="true" ma:fieldsID="e13db445921f16d67d20a25571a57aaa" ns2:_="" ns3:_="">
    <xsd:import namespace="b5f25a1d-ecc8-4c11-89c1-2c0cd1eb1daa"/>
    <xsd:import namespace="ee29681f-ead0-4d67-a693-deabd3deb617"/>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5f25a1d-ecc8-4c11-89c1-2c0cd1eb1da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lcf76f155ced4ddcb4097134ff3c332f" ma:index="20" nillable="true" ma:taxonomy="true" ma:internalName="lcf76f155ced4ddcb4097134ff3c332f" ma:taxonomyFieldName="MediaServiceImageTags" ma:displayName="Kuvien tunnisteet" ma:readOnly="false" ma:fieldId="{5cf76f15-5ced-4ddc-b409-7134ff3c332f}" ma:taxonomyMulti="true" ma:sspId="cc00016d-99cc-4f5f-89f9-a69eca35f93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LengthInSeconds" ma:index="23" nillable="true" ma:displayName="MediaLengthInSeconds" ma:hidden="true" ma:internalName="MediaLengthInSeconds" ma:readOnly="true">
      <xsd:simpleType>
        <xsd:restriction base="dms:Unknown"/>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e29681f-ead0-4d67-a693-deabd3deb617" elementFormDefault="qualified">
    <xsd:import namespace="http://schemas.microsoft.com/office/2006/documentManagement/types"/>
    <xsd:import namespace="http://schemas.microsoft.com/office/infopath/2007/PartnerControls"/>
    <xsd:element name="SharedWithUsers" ma:index="17" nillable="true" ma:displayName="Jaett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Jakamisen tiedot" ma:internalName="SharedWithDetails" ma:readOnly="true">
      <xsd:simpleType>
        <xsd:restriction base="dms:Note">
          <xsd:maxLength value="255"/>
        </xsd:restriction>
      </xsd:simpleType>
    </xsd:element>
    <xsd:element name="TaxCatchAll" ma:index="21" nillable="true" ma:displayName="Taxonomy Catch All Column" ma:hidden="true" ma:list="{dd586fbd-5c25-46e5-a5c6-6fc85d74ca3e}" ma:internalName="TaxCatchAll" ma:showField="CatchAllData" ma:web="ee29681f-ead0-4d67-a693-deabd3deb61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ältölaji"/>
        <xsd:element ref="dc:title" minOccurs="0" maxOccurs="1" ma:index="4" ma:displayName="Otsikk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b5f25a1d-ecc8-4c11-89c1-2c0cd1eb1daa">
      <Terms xmlns="http://schemas.microsoft.com/office/infopath/2007/PartnerControls"/>
    </lcf76f155ced4ddcb4097134ff3c332f>
    <TaxCatchAll xmlns="ee29681f-ead0-4d67-a693-deabd3deb617" xsi:nil="true"/>
  </documentManagement>
</p:properties>
</file>

<file path=customXml/itemProps1.xml><?xml version="1.0" encoding="utf-8"?>
<ds:datastoreItem xmlns:ds="http://schemas.openxmlformats.org/officeDocument/2006/customXml" ds:itemID="{C83D8C8B-F779-4653-B15A-DB50C90D9E03}">
  <ds:schemaRefs>
    <ds:schemaRef ds:uri="http://schemas.microsoft.com/sharepoint/v3/contenttype/forms"/>
  </ds:schemaRefs>
</ds:datastoreItem>
</file>

<file path=customXml/itemProps2.xml><?xml version="1.0" encoding="utf-8"?>
<ds:datastoreItem xmlns:ds="http://schemas.openxmlformats.org/officeDocument/2006/customXml" ds:itemID="{08C20C52-2026-46B0-9AAC-718D06EBBD2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5f25a1d-ecc8-4c11-89c1-2c0cd1eb1daa"/>
    <ds:schemaRef ds:uri="ee29681f-ead0-4d67-a693-deabd3deb61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2DBEDB4-34B6-4CFF-A912-03A80E01F77F}">
  <ds:schemaRefs>
    <ds:schemaRef ds:uri="http://purl.org/dc/terms/"/>
    <ds:schemaRef ds:uri="http://purl.org/dc/elements/1.1/"/>
    <ds:schemaRef ds:uri="http://schemas.microsoft.com/office/2006/documentManagement/types"/>
    <ds:schemaRef ds:uri="http://www.w3.org/XML/1998/namespace"/>
    <ds:schemaRef ds:uri="b5f25a1d-ecc8-4c11-89c1-2c0cd1eb1daa"/>
    <ds:schemaRef ds:uri="http://schemas.openxmlformats.org/package/2006/metadata/core-properties"/>
    <ds:schemaRef ds:uri="http://schemas.microsoft.com/office/infopath/2007/PartnerControls"/>
    <ds:schemaRef ds:uri="ee29681f-ead0-4d67-a693-deabd3deb617"/>
    <ds:schemaRef ds:uri="http://schemas.microsoft.com/office/2006/metadata/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Laskentataulukot</vt:lpstr>
      </vt:variant>
      <vt:variant>
        <vt:i4>6</vt:i4>
      </vt:variant>
      <vt:variant>
        <vt:lpstr>Nimetyt alueet</vt:lpstr>
      </vt:variant>
      <vt:variant>
        <vt:i4>16</vt:i4>
      </vt:variant>
    </vt:vector>
  </HeadingPairs>
  <TitlesOfParts>
    <vt:vector size="22" baseType="lpstr">
      <vt:lpstr>Perustiedot</vt:lpstr>
      <vt:lpstr>Energia</vt:lpstr>
      <vt:lpstr>Toimenpiteet</vt:lpstr>
      <vt:lpstr>Toimintasuunnitelma</vt:lpstr>
      <vt:lpstr>Ohjeita</vt:lpstr>
      <vt:lpstr>Luokitukset</vt:lpstr>
      <vt:lpstr>_TOL2008</vt:lpstr>
      <vt:lpstr>Toimintasuunnitelma!KTEK_TEK</vt:lpstr>
      <vt:lpstr>KTEK_TEK</vt:lpstr>
      <vt:lpstr>Toimintasuunnitelma!Kylla_Ei</vt:lpstr>
      <vt:lpstr>Kylla_Ei</vt:lpstr>
      <vt:lpstr>Rakennustyyppi</vt:lpstr>
      <vt:lpstr>Toimenpideluokka</vt:lpstr>
      <vt:lpstr>TOPO</vt:lpstr>
      <vt:lpstr>Toimintasuunnitelma!Toteutusvaihe</vt:lpstr>
      <vt:lpstr>Toteutusvaihe</vt:lpstr>
      <vt:lpstr>Energia!Tulostusalue</vt:lpstr>
      <vt:lpstr>Luokitukset!Tulostusalue</vt:lpstr>
      <vt:lpstr>Ohjeita!Tulostusalue</vt:lpstr>
      <vt:lpstr>Perustiedot!Tulostusalue</vt:lpstr>
      <vt:lpstr>Toimenpiteet!Tulostusalue</vt:lpstr>
      <vt:lpstr>Toimintasuunnitelma!Tulostusalue</vt:lpstr>
    </vt:vector>
  </TitlesOfParts>
  <Company>Motiva Oy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Saara Elväs</dc:creator>
  <cp:lastModifiedBy>Timo Vihavainen</cp:lastModifiedBy>
  <cp:lastPrinted>2015-04-30T07:40:31Z</cp:lastPrinted>
  <dcterms:created xsi:type="dcterms:W3CDTF">2007-12-20T09:41:37Z</dcterms:created>
  <dcterms:modified xsi:type="dcterms:W3CDTF">2026-06-08T10:23:15Z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0x01010022B25D2F9420624EBAF7C244B20CBF4B</vt:lpwstr>
  </property>
  <property fmtid="{D5CDD505-2E9C-101B-9397-08002B2CF9AE}" pid="3" name="MediaServiceImageTags">
    <vt:lpwstr/>
  </property>
</Properties>
</file>