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8_{01AE98E3-E2DD-43A3-B26A-FA22B8169E74}" xr6:coauthVersionLast="47" xr6:coauthVersionMax="47" xr10:uidLastSave="{00000000-0000-0000-0000-000000000000}"/>
  <bookViews>
    <workbookView xWindow="-108" yWindow="-108" windowWidth="30936" windowHeight="16896" xr2:uid="{30EE0CBA-538C-4A35-924E-7E7FD2DA114B}"/>
  </bookViews>
  <sheets>
    <sheet name="Laskelma 1" sheetId="2" r:id="rId1"/>
    <sheet name="Laskelma 2" sheetId="7" r:id="rId2"/>
    <sheet name="Laskelma 3" sheetId="8" r:id="rId3"/>
  </sheets>
  <externalReferences>
    <externalReference r:id="rId4"/>
  </externalReferences>
  <definedNames>
    <definedName name="A1laitos" localSheetId="1">'Laskelma 2'!$J$25</definedName>
    <definedName name="A1laitos" localSheetId="2">'Laskelma 3'!$J$25</definedName>
    <definedName name="A1laitos">'Laskelma 1'!$J$25</definedName>
    <definedName name="CNTR_SmallEmitter" localSheetId="1">'Laskelma 2'!$M$38</definedName>
    <definedName name="CNTR_SmallEmitter" localSheetId="2">'Laskelma 3'!$M$38</definedName>
    <definedName name="CNTR_SmallEmitter">'Laskelma 1'!$M$38</definedName>
    <definedName name="CNTR_TrueFalse">[1]ToolUnreasonableCosts!$Q$12:$Q$13</definedName>
    <definedName name="EUconst_ERR_Inconsistent">[1]EUwideConstants!$B$14</definedName>
    <definedName name="EUconst_UncertaintyThresholds">[1]EUwideConstants!$A$5:$A$12</definedName>
    <definedName name="MäärällinenMuutos" localSheetId="1">'Laskelma 2'!#REF!</definedName>
    <definedName name="MäärällinenMuutos" localSheetId="2">'Laskelma 3'!#REF!</definedName>
    <definedName name="MäärällinenMuutos">'Laskelma 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6" i="8" l="1"/>
  <c r="P80" i="8"/>
  <c r="P79" i="8"/>
  <c r="P78" i="8"/>
  <c r="P77" i="8"/>
  <c r="P76" i="8"/>
  <c r="P81" i="8" s="1"/>
  <c r="P83" i="8" s="1"/>
  <c r="K89" i="8" s="1"/>
  <c r="P69" i="8"/>
  <c r="P68" i="8"/>
  <c r="P67" i="8"/>
  <c r="P66" i="8"/>
  <c r="P65" i="8"/>
  <c r="P70" i="8" s="1"/>
  <c r="S58" i="8"/>
  <c r="K34" i="8"/>
  <c r="I86" i="8" s="1"/>
  <c r="O86" i="8" s="1"/>
  <c r="L86" i="7"/>
  <c r="P80" i="7"/>
  <c r="P79" i="7"/>
  <c r="P78" i="7"/>
  <c r="P77" i="7"/>
  <c r="P76" i="7"/>
  <c r="P81" i="7" s="1"/>
  <c r="P83" i="7" s="1"/>
  <c r="K89" i="7" s="1"/>
  <c r="P70" i="7"/>
  <c r="P69" i="7"/>
  <c r="P68" i="7"/>
  <c r="P67" i="7"/>
  <c r="P66" i="7"/>
  <c r="P65" i="7"/>
  <c r="S58" i="7"/>
  <c r="K34" i="7"/>
  <c r="I86" i="7" s="1"/>
  <c r="O86" i="7" s="1"/>
  <c r="K34" i="2"/>
  <c r="I86" i="2" l="1"/>
  <c r="L86" i="2"/>
  <c r="P68" i="2"/>
  <c r="P70" i="2" s="1"/>
  <c r="P79" i="2"/>
  <c r="P80" i="2"/>
  <c r="P65" i="2"/>
  <c r="O86" i="2" l="1"/>
  <c r="S58" i="2" l="1"/>
  <c r="P78" i="2" l="1"/>
  <c r="P77" i="2"/>
  <c r="P76" i="2"/>
  <c r="P69" i="2"/>
  <c r="P67" i="2"/>
  <c r="P66" i="2"/>
  <c r="P81" i="2" l="1"/>
  <c r="P83" i="2" s="1"/>
  <c r="K89" i="2" s="1"/>
</calcChain>
</file>

<file path=xl/sharedStrings.xml><?xml version="1.0" encoding="utf-8"?>
<sst xmlns="http://schemas.openxmlformats.org/spreadsheetml/2006/main" count="198" uniqueCount="53">
  <si>
    <t>KOHTUUTTOMIEN KUSTANNUSTEN LASKENTAPOHJA</t>
  </si>
  <si>
    <t>Ohjeet</t>
  </si>
  <si>
    <r>
      <t xml:space="preserve">1) Täytä lomakkeen tiedot. Määritysmenetelmien parantamisesta aiheutuvat kustannukset katsotaan kohtuuttomiksi, jos kustannusarvio  ylittää  tietystä  määritysmenetelmästä  saatavan  hyödyn. Tätä  varten  hyöty on  laskettava  kertomalla  parannuskerroin  päästöoikeuksien  80  euron viitehinnalla. Lisää tarvittaessa jokaiselle lähdevirralle/päästölähteelle laskelma omalle välilehdelleen.
2) Liitä valmis huolellisesti täytetty Excel-muotoinen laskelma tarkkailusuunnitelmalomakkeelle FINETS -järjestelmässä välilehdelle 5. Liitteet, hakemuksen julkisuus ja allekirjoittaminen.
3) Erikois- tai ongelmatapauksissa ota yhteyttä Energiavirastoon osoitteeseen </t>
    </r>
    <r>
      <rPr>
        <b/>
        <i/>
        <sz val="10"/>
        <rFont val="Arial"/>
        <family val="2"/>
      </rPr>
      <t>paastolupa@energiavirasto.fi</t>
    </r>
    <r>
      <rPr>
        <i/>
        <sz val="10"/>
        <rFont val="Arial"/>
        <family val="2"/>
      </rPr>
      <t>.</t>
    </r>
  </si>
  <si>
    <t>Laitoksen tiedot</t>
  </si>
  <si>
    <t>Toiminnanharjoittaja</t>
  </si>
  <si>
    <t>Laitos</t>
  </si>
  <si>
    <t>Laskelman laatija</t>
  </si>
  <si>
    <t>Laadittu (pvm)</t>
  </si>
  <si>
    <t xml:space="preserve">MRR:n 18 artiklan 4 kohdan mukaan toimenpiteistä, jotka liittyvät laitoksen tarkkailumenetelmän parantamiseen, ei katsota aiheutuvan kohtuuttomia kustannuksia, jos niiden kustannukset ovat enintään 4 000 euroa raportointikauden aikana. Vähän päästöjä aiheuttavien laitosten kohdalla tämä raja on 1 000 euroa raportointikautena. </t>
  </si>
  <si>
    <t>Kyseessä on vähän päästöjä päästävä laitos (A1-laitos)?</t>
  </si>
  <si>
    <t>Lähdevirran tai päästölähteen päästöt viimeksi kuluneiden kolmen vuoden aikana</t>
  </si>
  <si>
    <t>Jos tietoa lähdevirran viimeisimpien kolmen vuoden aikana aiheuttamista vuotuisista keskimääräisistä päästöistä ei ole saatavilla, toiminnanharjoittajan on käytettävä konservatiivista arviota vuotuisista keskimääräisistä päästöistä.</t>
  </si>
  <si>
    <t>Lähdevirta/päästölähde</t>
  </si>
  <si>
    <t>Päästöt vuonna N-2 (tCO2)</t>
  </si>
  <si>
    <t>Päästöt vuonna N-1 (tCO2)</t>
  </si>
  <si>
    <t>Päästöt vuonna N (tCO2)</t>
  </si>
  <si>
    <t>Päästöjen kolmen vuoden keskiarvo tai konservatiivinen arvio (tCO2):</t>
  </si>
  <si>
    <t>Kohtuuttomien kustannusten laskentatyökalu</t>
  </si>
  <si>
    <t>Tämä on valinnainen työkalu kohtuuttomien kustannusten laskemiseen</t>
  </si>
  <si>
    <t>(a)</t>
  </si>
  <si>
    <t>Parannukset vaikuttavat suoraan tarkkuuteen?</t>
  </si>
  <si>
    <t>Vastaa "TOSI" jos kyseessä on ns. määrällinen muutos, eli parannuksilla on suora vaikutus määrittämisen tarkkuuteen ja määrittämistason muutoksen vaikutus voidaan määrittää kvantitatiivisesti. Tällöin kohtuuttomien kustannusten laskennassa käytettävä parannuskerroin määritetään nykymenetelmällä saavutetun tarkkuuden ja vaaditun määrittämistason mukaisen tarkkuuden erotuksena. Mikäli kyseessä on päästötiedon laadun paraneminen, jolla ei ole suoraa vaikutusta toimintotiedon tarkkuuteen (ns. laadullinen muutos), lasketaan parannuskerroin siten, että se on 1 % kyseisten lähdevirtojen/päästölähteiden vuosipäästöjen keskiarvosta kolmen viimeisen vuoden ajalta. Valitse tällöin "EPÄTOSI".</t>
  </si>
  <si>
    <t>Tällä hetkellä saavutettu epävarmuus (%)</t>
  </si>
  <si>
    <t>Määrittämistason mukainen epävarmuus (%)</t>
  </si>
  <si>
    <t>(b)</t>
  </si>
  <si>
    <t>Kustannukset</t>
  </si>
  <si>
    <t>Kustannuksiin luetaan vuotuiset lisäkustannukset, jotka aiheutuvat MRR-asetuksen edellyttämän tarkkailumenetelmän tai sen osan (asian, jolle kevennystä haetaan) toteuttamisesta verrattuna siihen menettelyyn, jota toiminnanharjoittaja ehdottaa käytettäväksi. Toiminnanharjoittajan esittämän laskelman on oltava läpinäkyvä. Toiminnanharjoittajan perusteluissa ilmaistavia asioita ovat mm. kustannuserät, kustannusten lähde ja kustannusten arvioitu ajoitus. Energiavirasto käyttää kohtuuttomia kustannuksia arvioidessaan kaikille toiminnanharjoittajille samaa korkokantaa (5,5 %) yhdenmukaisen kohtelun varmistamiseksi. Pitoaikana käytetään lähtökohtaisesti 5 vuotta, mutta perustellusta syystä voidaan käyttää myös muuta pitoaikaa.</t>
  </si>
  <si>
    <t>Nykyiset kustannukset</t>
  </si>
  <si>
    <t>Ilmoita tähän nykyisen laitteiston tai tarkkailumenetelmän kustannukset.</t>
  </si>
  <si>
    <t>Kuvaus kustannuksista</t>
  </si>
  <si>
    <t>Kustannusten tietolähde</t>
  </si>
  <si>
    <t>Investointikustannukset</t>
  </si>
  <si>
    <t>Vuotuiset käyttö- ja ylläpitokustannukset [€/a]</t>
  </si>
  <si>
    <t>Muut kustannukset [€/a]</t>
  </si>
  <si>
    <t>Vuotuiset kustannukset [€]</t>
  </si>
  <si>
    <t>Investointi-kustannukset [€]</t>
  </si>
  <si>
    <t>Poistoaika [a]</t>
  </si>
  <si>
    <t>Korkokanta [%]</t>
  </si>
  <si>
    <t>Summa</t>
  </si>
  <si>
    <t>=</t>
  </si>
  <si>
    <t>Uuden tarkkailumenetelmän kustannukset</t>
  </si>
  <si>
    <t>Ilmoita tähän parannuksiin johtavan uuden laitteiston tai tarkkailumenetelmän kustannukset.</t>
  </si>
  <si>
    <t>Vuotuistet käyttö- ja ylläpitokustannukset [€/a]</t>
  </si>
  <si>
    <t>(c)</t>
  </si>
  <si>
    <t>Vuotuiset lisäkustannukset</t>
  </si>
  <si>
    <t>Päästöoikeuden viitehinta [€/tCO2e]</t>
  </si>
  <si>
    <t>Keskimääräiset vuotuiset päästöt</t>
  </si>
  <si>
    <t>Parannuskerroin</t>
  </si>
  <si>
    <t>(d)</t>
  </si>
  <si>
    <t>Vuotuiset hyödyt</t>
  </si>
  <si>
    <t>x</t>
  </si>
  <si>
    <t>(e)</t>
  </si>
  <si>
    <t>Ovatko kustannukset kohtuuttomia?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</si>
</sst>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b/>
      <sz val="9"/>
      <name val="Arial"/>
      <family val="2"/>
    </font>
    <font>
      <sz val="9"/>
      <name val="Arial"/>
      <family val="2"/>
    </font>
    <font>
      <sz val="10"/>
      <name val="Arial"/>
      <family val="2"/>
    </font>
    <font>
      <b/>
      <sz val="10"/>
      <name val="Arial"/>
      <family val="2"/>
    </font>
    <font>
      <i/>
      <sz val="8"/>
      <color indexed="18"/>
      <name val="Arial"/>
      <family val="2"/>
    </font>
    <font>
      <b/>
      <sz val="7"/>
      <name val="Arial"/>
      <family val="2"/>
    </font>
    <font>
      <sz val="11"/>
      <color theme="1"/>
      <name val="Calibri"/>
      <family val="2"/>
      <scheme val="minor"/>
    </font>
    <font>
      <b/>
      <sz val="14"/>
      <name val="Arial"/>
      <family val="2"/>
    </font>
    <font>
      <b/>
      <sz val="12"/>
      <color indexed="9"/>
      <name val="Arial"/>
      <family val="2"/>
    </font>
    <font>
      <b/>
      <sz val="11"/>
      <name val="Arial"/>
      <family val="2"/>
    </font>
    <font>
      <sz val="8"/>
      <color indexed="18"/>
      <name val="Arial"/>
      <family val="2"/>
    </font>
    <font>
      <b/>
      <i/>
      <sz val="8"/>
      <color indexed="18"/>
      <name val="Arial"/>
      <family val="2"/>
    </font>
    <font>
      <i/>
      <sz val="8"/>
      <name val="Arial"/>
      <family val="2"/>
    </font>
    <font>
      <i/>
      <sz val="10"/>
      <name val="Arial"/>
      <family val="2"/>
    </font>
    <font>
      <sz val="10"/>
      <color theme="1"/>
      <name val="Arial"/>
      <family val="2"/>
    </font>
    <font>
      <b/>
      <i/>
      <sz val="10"/>
      <color rgb="FF7B0559"/>
      <name val="Arial"/>
      <family val="2"/>
    </font>
    <font>
      <i/>
      <sz val="9"/>
      <name val="Arial"/>
      <family val="2"/>
    </font>
    <font>
      <b/>
      <i/>
      <sz val="10"/>
      <name val="Arial"/>
      <family val="2"/>
    </font>
  </fonts>
  <fills count="8">
    <fill>
      <patternFill patternType="none"/>
    </fill>
    <fill>
      <patternFill patternType="gray125"/>
    </fill>
    <fill>
      <patternFill patternType="solid">
        <fgColor indexed="9"/>
        <bgColor indexed="64"/>
      </patternFill>
    </fill>
    <fill>
      <patternFill patternType="solid">
        <fgColor rgb="FFCCFFCC"/>
        <bgColor indexed="64"/>
      </patternFill>
    </fill>
    <fill>
      <patternFill patternType="solid">
        <fgColor rgb="FFFFFFCC"/>
        <bgColor indexed="64"/>
      </patternFill>
    </fill>
    <fill>
      <patternFill patternType="solid">
        <fgColor theme="0"/>
        <bgColor indexed="64"/>
      </patternFill>
    </fill>
    <fill>
      <patternFill patternType="solid">
        <fgColor rgb="FFFF9900"/>
        <bgColor indexed="64"/>
      </patternFill>
    </fill>
    <fill>
      <patternFill patternType="solid">
        <fgColor theme="0" tint="-0.1499984740745262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style="hair">
        <color indexed="64"/>
      </left>
      <right/>
      <top style="thin">
        <color indexed="64"/>
      </top>
      <bottom/>
      <diagonal/>
    </border>
    <border>
      <left style="hair">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hair">
        <color indexed="64"/>
      </top>
      <bottom style="hair">
        <color indexed="64"/>
      </bottom>
      <diagonal/>
    </border>
    <border>
      <left/>
      <right/>
      <top style="dotted">
        <color indexed="64"/>
      </top>
      <bottom style="dotted">
        <color indexed="64"/>
      </bottom>
      <diagonal/>
    </border>
    <border>
      <left style="medium">
        <color indexed="64"/>
      </left>
      <right/>
      <top/>
      <bottom/>
      <diagonal/>
    </border>
    <border>
      <left/>
      <right style="medium">
        <color indexed="64"/>
      </right>
      <top style="hair">
        <color indexed="64"/>
      </top>
      <bottom style="hair">
        <color indexed="64"/>
      </bottom>
      <diagonal/>
    </border>
    <border>
      <left/>
      <right/>
      <top style="dotted">
        <color indexed="64"/>
      </top>
      <bottom/>
      <diagonal/>
    </border>
    <border>
      <left/>
      <right/>
      <top style="thin">
        <color indexed="64"/>
      </top>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top style="thin">
        <color rgb="FFFF9900"/>
      </top>
      <bottom/>
      <diagonal/>
    </border>
    <border>
      <left/>
      <right/>
      <top/>
      <bottom style="thin">
        <color rgb="FFFF9900"/>
      </bottom>
      <diagonal/>
    </border>
    <border>
      <left/>
      <right/>
      <top style="hair">
        <color indexed="64"/>
      </top>
      <bottom style="thin">
        <color rgb="FFFF9900"/>
      </bottom>
      <diagonal/>
    </border>
    <border>
      <left/>
      <right style="thin">
        <color indexed="64"/>
      </right>
      <top style="hair">
        <color indexed="64"/>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medium">
        <color theme="7"/>
      </bottom>
      <diagonal/>
    </border>
    <border>
      <left/>
      <right/>
      <top style="medium">
        <color theme="7"/>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s>
  <cellStyleXfs count="2">
    <xf numFmtId="0" fontId="0" fillId="0" borderId="0"/>
    <xf numFmtId="9" fontId="7" fillId="0" borderId="0" applyFont="0" applyFill="0" applyBorder="0" applyAlignment="0" applyProtection="0"/>
  </cellStyleXfs>
  <cellXfs count="151">
    <xf numFmtId="0" fontId="0" fillId="0" borderId="0" xfId="0"/>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4" fontId="2" fillId="4" borderId="17" xfId="0" applyNumberFormat="1" applyFont="1" applyFill="1" applyBorder="1" applyAlignment="1" applyProtection="1">
      <alignment horizontal="center" vertical="center" wrapText="1"/>
      <protection locked="0"/>
    </xf>
    <xf numFmtId="4" fontId="3" fillId="3" borderId="22" xfId="0" applyNumberFormat="1" applyFont="1" applyFill="1" applyBorder="1" applyAlignment="1">
      <alignment horizontal="center" vertical="center" wrapText="1"/>
    </xf>
    <xf numFmtId="4" fontId="2" fillId="4" borderId="23" xfId="0" applyNumberFormat="1" applyFont="1" applyFill="1" applyBorder="1" applyAlignment="1" applyProtection="1">
      <alignment horizontal="center" vertical="center" wrapText="1"/>
      <protection locked="0"/>
    </xf>
    <xf numFmtId="4" fontId="3" fillId="3" borderId="28" xfId="0" applyNumberFormat="1" applyFont="1" applyFill="1" applyBorder="1" applyAlignment="1">
      <alignment horizontal="center" vertical="center" wrapText="1"/>
    </xf>
    <xf numFmtId="4" fontId="2" fillId="4" borderId="29" xfId="0" applyNumberFormat="1" applyFont="1" applyFill="1" applyBorder="1" applyAlignment="1" applyProtection="1">
      <alignment horizontal="center" vertical="center" wrapText="1"/>
      <protection locked="0"/>
    </xf>
    <xf numFmtId="4" fontId="3" fillId="3" borderId="33" xfId="0" applyNumberFormat="1" applyFont="1" applyFill="1" applyBorder="1" applyAlignment="1">
      <alignment horizontal="center" vertical="center" wrapText="1"/>
    </xf>
    <xf numFmtId="0" fontId="5" fillId="2" borderId="0" xfId="0" applyFont="1" applyFill="1" applyAlignment="1">
      <alignment vertical="center" wrapText="1"/>
    </xf>
    <xf numFmtId="0" fontId="4" fillId="2" borderId="0" xfId="0" applyFont="1" applyFill="1" applyAlignment="1">
      <alignment horizontal="right" vertical="center"/>
    </xf>
    <xf numFmtId="0" fontId="4" fillId="2" borderId="0" xfId="0" quotePrefix="1" applyFont="1" applyFill="1" applyAlignment="1">
      <alignment horizontal="center" vertical="center"/>
    </xf>
    <xf numFmtId="4" fontId="4" fillId="3" borderId="34" xfId="0" applyNumberFormat="1" applyFont="1" applyFill="1" applyBorder="1" applyAlignment="1">
      <alignment horizontal="center" vertical="center" wrapText="1"/>
    </xf>
    <xf numFmtId="0" fontId="3" fillId="2" borderId="0" xfId="0" applyFont="1" applyFill="1" applyAlignment="1">
      <alignment vertical="center"/>
    </xf>
    <xf numFmtId="0" fontId="0" fillId="2" borderId="0" xfId="0" applyFill="1" applyAlignment="1">
      <alignment vertical="center"/>
    </xf>
    <xf numFmtId="0" fontId="5" fillId="2" borderId="0" xfId="0" applyFont="1" applyFill="1" applyAlignment="1">
      <alignment horizontal="left" vertical="center" wrapText="1"/>
    </xf>
    <xf numFmtId="49" fontId="6" fillId="2" borderId="0" xfId="0" applyNumberFormat="1" applyFont="1" applyFill="1" applyAlignment="1">
      <alignment vertical="center"/>
    </xf>
    <xf numFmtId="0" fontId="0" fillId="2" borderId="0" xfId="0" applyFill="1" applyAlignment="1">
      <alignment horizontal="center" vertical="center"/>
    </xf>
    <xf numFmtId="0" fontId="0" fillId="2" borderId="37" xfId="0" applyFill="1" applyBorder="1" applyAlignment="1">
      <alignment vertical="center"/>
    </xf>
    <xf numFmtId="0" fontId="8" fillId="2" borderId="0" xfId="0" applyFont="1" applyFill="1" applyAlignment="1">
      <alignment horizontal="left" vertical="center" wrapText="1"/>
    </xf>
    <xf numFmtId="0" fontId="3" fillId="2" borderId="37" xfId="0" applyFont="1" applyFill="1" applyBorder="1" applyAlignment="1">
      <alignment vertical="center"/>
    </xf>
    <xf numFmtId="0" fontId="0" fillId="2" borderId="37" xfId="0" applyFill="1" applyBorder="1"/>
    <xf numFmtId="0" fontId="3" fillId="2" borderId="0" xfId="0" applyFont="1" applyFill="1" applyAlignment="1">
      <alignment vertical="top" wrapText="1"/>
    </xf>
    <xf numFmtId="0" fontId="3" fillId="2" borderId="0" xfId="0" applyFont="1" applyFill="1" applyAlignment="1">
      <alignment horizontal="right" vertical="center"/>
    </xf>
    <xf numFmtId="0" fontId="3" fillId="4" borderId="1" xfId="0" applyFont="1" applyFill="1" applyBorder="1" applyAlignment="1" applyProtection="1">
      <alignment vertical="top" wrapText="1"/>
      <protection locked="0"/>
    </xf>
    <xf numFmtId="0" fontId="4" fillId="2" borderId="0" xfId="0" applyFont="1" applyFill="1" applyAlignment="1">
      <alignment horizontal="center" vertical="center"/>
    </xf>
    <xf numFmtId="0" fontId="11" fillId="2" borderId="0" xfId="0" applyFont="1" applyFill="1" applyAlignment="1">
      <alignment vertical="center" wrapText="1"/>
    </xf>
    <xf numFmtId="0" fontId="12" fillId="2" borderId="0" xfId="0" applyFont="1" applyFill="1" applyAlignment="1">
      <alignment vertical="center" wrapText="1"/>
    </xf>
    <xf numFmtId="0" fontId="0" fillId="2" borderId="37" xfId="0" applyFill="1" applyBorder="1" applyAlignment="1">
      <alignment vertical="center" wrapText="1"/>
    </xf>
    <xf numFmtId="0" fontId="0" fillId="2" borderId="0" xfId="0" applyFill="1" applyAlignment="1">
      <alignment horizontal="center" vertical="center" wrapText="1"/>
    </xf>
    <xf numFmtId="0" fontId="0" fillId="0" borderId="0" xfId="0" applyAlignment="1">
      <alignment vertical="center" wrapText="1"/>
    </xf>
    <xf numFmtId="0" fontId="3" fillId="2" borderId="38" xfId="0" quotePrefix="1" applyFont="1" applyFill="1" applyBorder="1" applyAlignment="1">
      <alignment horizontal="center" vertical="center" wrapText="1"/>
    </xf>
    <xf numFmtId="0" fontId="3" fillId="2" borderId="0" xfId="0" applyFont="1" applyFill="1" applyAlignment="1">
      <alignment vertical="center" wrapText="1"/>
    </xf>
    <xf numFmtId="0" fontId="4" fillId="2" borderId="0" xfId="0" applyFont="1" applyFill="1" applyAlignment="1">
      <alignment vertical="center"/>
    </xf>
    <xf numFmtId="0" fontId="3" fillId="2" borderId="0" xfId="0" applyFont="1" applyFill="1" applyAlignment="1">
      <alignment horizontal="center" vertical="center"/>
    </xf>
    <xf numFmtId="0" fontId="4" fillId="2" borderId="35" xfId="0" applyFont="1" applyFill="1" applyBorder="1" applyAlignment="1">
      <alignment vertical="center"/>
    </xf>
    <xf numFmtId="0" fontId="3" fillId="2" borderId="35" xfId="0" applyFont="1" applyFill="1" applyBorder="1" applyAlignment="1">
      <alignment vertical="center"/>
    </xf>
    <xf numFmtId="0" fontId="3" fillId="2" borderId="38" xfId="0" applyFont="1" applyFill="1" applyBorder="1" applyAlignment="1">
      <alignment vertical="center"/>
    </xf>
    <xf numFmtId="0" fontId="4" fillId="3" borderId="34" xfId="0" applyFont="1" applyFill="1" applyBorder="1" applyAlignment="1">
      <alignment vertical="center"/>
    </xf>
    <xf numFmtId="0" fontId="9" fillId="6" borderId="0" xfId="0" applyFont="1" applyFill="1" applyAlignment="1">
      <alignment horizontal="center" vertical="center"/>
    </xf>
    <xf numFmtId="0" fontId="11" fillId="2" borderId="39" xfId="0" applyFont="1" applyFill="1" applyBorder="1" applyAlignment="1">
      <alignment vertical="center" wrapText="1"/>
    </xf>
    <xf numFmtId="0" fontId="4" fillId="0" borderId="0" xfId="0" applyFont="1" applyAlignment="1">
      <alignment horizontal="center" vertical="center" wrapText="1"/>
    </xf>
    <xf numFmtId="10" fontId="3" fillId="0" borderId="0" xfId="1" applyNumberFormat="1" applyFont="1" applyFill="1" applyBorder="1" applyAlignment="1" applyProtection="1">
      <alignment horizontal="center" vertical="center" wrapText="1"/>
    </xf>
    <xf numFmtId="0" fontId="3" fillId="0" borderId="0" xfId="0" applyFont="1" applyAlignment="1">
      <alignment vertical="center" wrapText="1"/>
    </xf>
    <xf numFmtId="0" fontId="3" fillId="0" borderId="0" xfId="0" applyFont="1" applyAlignment="1" applyProtection="1">
      <alignment horizontal="left"/>
      <protection locked="0"/>
    </xf>
    <xf numFmtId="0" fontId="10" fillId="2" borderId="0" xfId="0" applyFont="1" applyFill="1" applyAlignment="1">
      <alignment horizontal="center" vertical="center"/>
    </xf>
    <xf numFmtId="0" fontId="0" fillId="2" borderId="0" xfId="0" applyFill="1" applyAlignment="1">
      <alignment vertical="top" wrapText="1"/>
    </xf>
    <xf numFmtId="0" fontId="0" fillId="2" borderId="43" xfId="0" applyFill="1" applyBorder="1" applyAlignment="1">
      <alignment vertical="center"/>
    </xf>
    <xf numFmtId="0" fontId="3" fillId="2" borderId="44" xfId="0" applyFont="1" applyFill="1" applyBorder="1" applyAlignment="1">
      <alignment vertical="center"/>
    </xf>
    <xf numFmtId="0" fontId="4" fillId="2" borderId="0" xfId="0" applyFont="1" applyFill="1" applyAlignment="1">
      <alignment horizontal="center" vertical="top"/>
    </xf>
    <xf numFmtId="0" fontId="4" fillId="2" borderId="45" xfId="0" applyFont="1" applyFill="1" applyBorder="1" applyAlignment="1">
      <alignment horizontal="right" vertical="center"/>
    </xf>
    <xf numFmtId="0" fontId="3" fillId="2" borderId="45" xfId="0" applyFont="1" applyFill="1" applyBorder="1" applyAlignment="1">
      <alignment vertical="top"/>
    </xf>
    <xf numFmtId="0" fontId="0" fillId="2" borderId="45" xfId="0" applyFill="1" applyBorder="1" applyAlignment="1">
      <alignment vertical="top" wrapText="1"/>
    </xf>
    <xf numFmtId="0" fontId="3" fillId="2" borderId="35" xfId="0" quotePrefix="1" applyFont="1" applyFill="1" applyBorder="1" applyAlignment="1">
      <alignment horizontal="center" vertical="center" wrapText="1"/>
    </xf>
    <xf numFmtId="0" fontId="3" fillId="2" borderId="35" xfId="0" applyFont="1" applyFill="1" applyBorder="1" applyAlignment="1">
      <alignment horizontal="center" vertical="center" wrapText="1"/>
    </xf>
    <xf numFmtId="10" fontId="3" fillId="0" borderId="0" xfId="0" applyNumberFormat="1" applyFont="1"/>
    <xf numFmtId="10" fontId="3" fillId="2" borderId="0" xfId="0" applyNumberFormat="1" applyFont="1" applyFill="1" applyAlignment="1">
      <alignment vertical="center" wrapText="1"/>
    </xf>
    <xf numFmtId="164" fontId="2" fillId="7" borderId="20" xfId="0" applyNumberFormat="1" applyFont="1" applyFill="1" applyBorder="1" applyAlignment="1">
      <alignment horizontal="center" vertical="center" wrapText="1"/>
    </xf>
    <xf numFmtId="164" fontId="2" fillId="7" borderId="26" xfId="0" applyNumberFormat="1" applyFont="1" applyFill="1" applyBorder="1" applyAlignment="1">
      <alignment horizontal="center" vertical="center" wrapText="1"/>
    </xf>
    <xf numFmtId="164" fontId="2" fillId="7" borderId="13" xfId="0" applyNumberFormat="1" applyFont="1" applyFill="1" applyBorder="1" applyAlignment="1">
      <alignment horizontal="center" vertical="center" wrapText="1"/>
    </xf>
    <xf numFmtId="1" fontId="17" fillId="4" borderId="19" xfId="0" applyNumberFormat="1" applyFont="1" applyFill="1" applyBorder="1" applyAlignment="1" applyProtection="1">
      <alignment horizontal="center" vertical="center" wrapText="1"/>
      <protection locked="0"/>
    </xf>
    <xf numFmtId="1" fontId="17" fillId="4" borderId="25" xfId="0" applyNumberFormat="1" applyFont="1" applyFill="1" applyBorder="1" applyAlignment="1" applyProtection="1">
      <alignment horizontal="center" vertical="center" wrapText="1"/>
      <protection locked="0"/>
    </xf>
    <xf numFmtId="1" fontId="17" fillId="4" borderId="31" xfId="0" applyNumberFormat="1" applyFont="1" applyFill="1" applyBorder="1" applyAlignment="1" applyProtection="1">
      <alignment horizontal="center" vertical="center" wrapText="1"/>
      <protection locked="0"/>
    </xf>
    <xf numFmtId="0" fontId="0" fillId="2" borderId="49" xfId="0" applyFill="1" applyBorder="1" applyAlignment="1">
      <alignment vertical="top" wrapText="1"/>
    </xf>
    <xf numFmtId="0" fontId="0" fillId="2" borderId="50" xfId="0" applyFill="1" applyBorder="1" applyAlignment="1">
      <alignment vertical="center"/>
    </xf>
    <xf numFmtId="0" fontId="4" fillId="2" borderId="49" xfId="0" applyFont="1" applyFill="1" applyBorder="1" applyAlignment="1">
      <alignment horizontal="center" vertical="top"/>
    </xf>
    <xf numFmtId="0" fontId="3" fillId="2" borderId="0" xfId="0" applyFont="1" applyFill="1" applyAlignment="1">
      <alignment vertical="top"/>
    </xf>
    <xf numFmtId="0" fontId="8" fillId="2" borderId="51" xfId="0" applyFont="1" applyFill="1" applyBorder="1" applyAlignment="1">
      <alignment horizontal="left" vertical="center" wrapText="1"/>
    </xf>
    <xf numFmtId="0" fontId="4" fillId="0" borderId="40" xfId="0" applyFont="1" applyBorder="1" applyAlignment="1" applyProtection="1">
      <alignment horizontal="left"/>
      <protection locked="0"/>
    </xf>
    <xf numFmtId="0" fontId="8" fillId="2" borderId="62" xfId="0" applyFont="1" applyFill="1" applyBorder="1" applyAlignment="1">
      <alignment horizontal="left" vertical="center" wrapText="1"/>
    </xf>
    <xf numFmtId="0" fontId="0" fillId="4" borderId="1" xfId="0" applyFill="1" applyBorder="1" applyProtection="1">
      <protection locked="0"/>
    </xf>
    <xf numFmtId="10" fontId="3" fillId="4" borderId="1" xfId="0" applyNumberFormat="1" applyFont="1" applyFill="1" applyBorder="1" applyAlignment="1" applyProtection="1">
      <alignment vertical="center"/>
      <protection locked="0"/>
    </xf>
    <xf numFmtId="0" fontId="3" fillId="5" borderId="47" xfId="0" applyFont="1" applyFill="1" applyBorder="1" applyAlignment="1">
      <alignment horizontal="center" vertical="center" wrapText="1"/>
    </xf>
    <xf numFmtId="0" fontId="3" fillId="5" borderId="48" xfId="0" applyFont="1" applyFill="1" applyBorder="1" applyAlignment="1">
      <alignment horizontal="center" vertical="center" wrapText="1"/>
    </xf>
    <xf numFmtId="0" fontId="4" fillId="2" borderId="0" xfId="0" applyFont="1" applyFill="1" applyAlignment="1">
      <alignment horizontal="center" vertical="center" wrapText="1"/>
    </xf>
    <xf numFmtId="3" fontId="3" fillId="4" borderId="1" xfId="0" applyNumberFormat="1" applyFont="1" applyFill="1" applyBorder="1" applyAlignment="1">
      <alignment horizontal="center" vertical="center" wrapText="1"/>
    </xf>
    <xf numFmtId="0" fontId="4" fillId="0" borderId="53" xfId="0" applyFont="1" applyBorder="1" applyAlignment="1">
      <alignment horizontal="left"/>
    </xf>
    <xf numFmtId="0" fontId="4" fillId="0" borderId="24" xfId="0" applyFont="1" applyBorder="1" applyAlignment="1">
      <alignment horizontal="left"/>
    </xf>
    <xf numFmtId="0" fontId="4" fillId="0" borderId="60" xfId="0" applyFont="1" applyBorder="1" applyAlignment="1">
      <alignment horizontal="left"/>
    </xf>
    <xf numFmtId="0" fontId="4" fillId="2" borderId="0" xfId="0" applyFont="1" applyFill="1" applyAlignment="1">
      <alignment horizontal="left" vertical="center" wrapText="1"/>
    </xf>
    <xf numFmtId="0" fontId="2" fillId="4" borderId="17" xfId="0" applyFont="1" applyFill="1" applyBorder="1" applyAlignment="1" applyProtection="1">
      <alignment horizontal="left" vertical="center"/>
      <protection locked="0"/>
    </xf>
    <xf numFmtId="0" fontId="2" fillId="4" borderId="18" xfId="0" applyFont="1" applyFill="1" applyBorder="1" applyAlignment="1" applyProtection="1">
      <alignment horizontal="left" vertical="center"/>
      <protection locked="0"/>
    </xf>
    <xf numFmtId="4" fontId="2" fillId="4" borderId="17" xfId="0" applyNumberFormat="1" applyFont="1" applyFill="1" applyBorder="1" applyAlignment="1" applyProtection="1">
      <alignment horizontal="center" vertical="center" wrapText="1"/>
      <protection locked="0"/>
    </xf>
    <xf numFmtId="4" fontId="2" fillId="4" borderId="21" xfId="0" applyNumberFormat="1" applyFont="1" applyFill="1" applyBorder="1" applyAlignment="1" applyProtection="1">
      <alignment horizontal="center" vertical="center" wrapText="1"/>
      <protection locked="0"/>
    </xf>
    <xf numFmtId="0" fontId="2" fillId="4" borderId="23" xfId="0" applyFont="1" applyFill="1" applyBorder="1" applyAlignment="1" applyProtection="1">
      <alignment horizontal="left" vertical="center"/>
      <protection locked="0"/>
    </xf>
    <xf numFmtId="0" fontId="2" fillId="4" borderId="24" xfId="0" applyFont="1" applyFill="1" applyBorder="1" applyAlignment="1" applyProtection="1">
      <alignment horizontal="left" vertical="center"/>
      <protection locked="0"/>
    </xf>
    <xf numFmtId="0" fontId="2" fillId="4" borderId="27" xfId="0" applyFont="1" applyFill="1" applyBorder="1" applyAlignment="1" applyProtection="1">
      <alignment horizontal="left" vertical="center"/>
      <protection locked="0"/>
    </xf>
    <xf numFmtId="4" fontId="2" fillId="4" borderId="23" xfId="0" applyNumberFormat="1" applyFont="1" applyFill="1" applyBorder="1" applyAlignment="1" applyProtection="1">
      <alignment horizontal="center" vertical="center" wrapText="1"/>
      <protection locked="0"/>
    </xf>
    <xf numFmtId="4" fontId="2" fillId="4" borderId="27" xfId="0" applyNumberFormat="1" applyFont="1" applyFill="1" applyBorder="1" applyAlignment="1" applyProtection="1">
      <alignment horizontal="center" vertical="center" wrapText="1"/>
      <protection locked="0"/>
    </xf>
    <xf numFmtId="10" fontId="3" fillId="3" borderId="1" xfId="1" applyNumberFormat="1" applyFont="1" applyFill="1" applyBorder="1" applyAlignment="1" applyProtection="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3" fillId="4" borderId="52" xfId="0" applyFont="1" applyFill="1" applyBorder="1" applyAlignment="1" applyProtection="1">
      <alignment horizontal="left"/>
      <protection locked="0"/>
    </xf>
    <xf numFmtId="0" fontId="3" fillId="4" borderId="28" xfId="0" applyFont="1" applyFill="1" applyBorder="1" applyAlignment="1" applyProtection="1">
      <alignment horizontal="left"/>
      <protection locked="0"/>
    </xf>
    <xf numFmtId="0" fontId="3" fillId="4" borderId="61" xfId="0" applyFont="1" applyFill="1" applyBorder="1" applyAlignment="1" applyProtection="1">
      <alignment horizontal="left"/>
      <protection locked="0"/>
    </xf>
    <xf numFmtId="0" fontId="8" fillId="2" borderId="0" xfId="0" applyFont="1" applyFill="1" applyAlignment="1">
      <alignment horizontal="left" vertical="center" wrapText="1"/>
    </xf>
    <xf numFmtId="0" fontId="9" fillId="6" borderId="0" xfId="0" applyFont="1" applyFill="1" applyAlignment="1">
      <alignment horizontal="left" vertical="center"/>
    </xf>
    <xf numFmtId="0" fontId="16" fillId="2" borderId="0" xfId="0" applyFont="1" applyFill="1" applyAlignment="1">
      <alignment horizontal="left" vertical="top" wrapText="1"/>
    </xf>
    <xf numFmtId="0" fontId="14" fillId="2" borderId="0" xfId="0" applyFont="1" applyFill="1" applyAlignment="1">
      <alignment horizontal="left" vertical="center" wrapText="1"/>
    </xf>
    <xf numFmtId="0" fontId="3" fillId="2" borderId="36" xfId="0" applyFont="1" applyFill="1" applyBorder="1" applyAlignment="1">
      <alignment horizontal="left" vertical="top" wrapText="1"/>
    </xf>
    <xf numFmtId="0" fontId="3" fillId="2" borderId="42" xfId="0" applyFont="1" applyFill="1" applyBorder="1" applyAlignment="1">
      <alignment horizontal="left" vertical="top" wrapText="1"/>
    </xf>
    <xf numFmtId="0" fontId="3" fillId="4" borderId="58" xfId="0" applyFont="1" applyFill="1" applyBorder="1" applyAlignment="1" applyProtection="1">
      <alignment horizontal="left" vertical="center" wrapText="1"/>
      <protection locked="0"/>
    </xf>
    <xf numFmtId="0" fontId="3" fillId="4" borderId="59"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14" fontId="3" fillId="4" borderId="52" xfId="0" applyNumberFormat="1" applyFont="1" applyFill="1" applyBorder="1" applyAlignment="1" applyProtection="1">
      <alignment horizontal="left"/>
      <protection locked="0"/>
    </xf>
    <xf numFmtId="1" fontId="3" fillId="4" borderId="1" xfId="0" applyNumberFormat="1" applyFont="1" applyFill="1" applyBorder="1" applyAlignment="1" applyProtection="1">
      <alignment horizontal="center" vertical="center" wrapText="1"/>
      <protection locked="0"/>
    </xf>
    <xf numFmtId="0" fontId="3" fillId="4" borderId="53" xfId="0" applyFont="1" applyFill="1" applyBorder="1" applyAlignment="1" applyProtection="1">
      <alignment horizontal="left" vertical="center" wrapText="1"/>
      <protection locked="0"/>
    </xf>
    <xf numFmtId="0" fontId="3" fillId="4" borderId="24" xfId="0" applyFont="1" applyFill="1" applyBorder="1" applyAlignment="1" applyProtection="1">
      <alignment horizontal="left" vertical="center" wrapText="1"/>
      <protection locked="0"/>
    </xf>
    <xf numFmtId="0" fontId="3" fillId="4" borderId="60" xfId="0" applyFont="1" applyFill="1" applyBorder="1" applyAlignment="1" applyProtection="1">
      <alignment horizontal="left" vertical="center" wrapText="1"/>
      <protection locked="0"/>
    </xf>
    <xf numFmtId="0" fontId="3" fillId="2" borderId="39" xfId="0" applyFont="1" applyFill="1" applyBorder="1" applyAlignment="1">
      <alignment horizontal="left" vertical="center"/>
    </xf>
    <xf numFmtId="0" fontId="3" fillId="2" borderId="41" xfId="0" applyFont="1" applyFill="1" applyBorder="1" applyAlignment="1">
      <alignment horizontal="left" vertical="center"/>
    </xf>
    <xf numFmtId="0" fontId="4" fillId="0" borderId="47" xfId="0" applyFont="1" applyBorder="1" applyAlignment="1">
      <alignment horizontal="left"/>
    </xf>
    <xf numFmtId="0" fontId="4" fillId="0" borderId="56" xfId="0" applyFont="1" applyBorder="1" applyAlignment="1">
      <alignment horizontal="left"/>
    </xf>
    <xf numFmtId="0" fontId="4" fillId="0" borderId="57" xfId="0" applyFont="1" applyBorder="1" applyAlignment="1">
      <alignment horizontal="left"/>
    </xf>
    <xf numFmtId="0" fontId="3" fillId="4" borderId="54" xfId="0" applyFont="1" applyFill="1" applyBorder="1" applyAlignment="1" applyProtection="1">
      <alignment horizontal="left" vertical="center" wrapText="1"/>
      <protection locked="0"/>
    </xf>
    <xf numFmtId="0" fontId="3" fillId="4" borderId="55" xfId="0" applyFont="1" applyFill="1" applyBorder="1" applyAlignment="1" applyProtection="1">
      <alignment horizontal="left" vertical="center" wrapText="1"/>
      <protection locked="0"/>
    </xf>
    <xf numFmtId="0" fontId="3" fillId="4" borderId="63" xfId="0" applyFont="1" applyFill="1" applyBorder="1" applyAlignment="1" applyProtection="1">
      <alignment horizontal="left" vertical="center" wrapText="1"/>
      <protection locked="0"/>
    </xf>
    <xf numFmtId="0" fontId="15" fillId="0" borderId="36" xfId="0" applyFont="1" applyBorder="1" applyAlignment="1">
      <alignment horizontal="left"/>
    </xf>
    <xf numFmtId="0" fontId="3" fillId="2" borderId="36" xfId="0" applyFont="1" applyFill="1" applyBorder="1" applyAlignment="1">
      <alignment horizontal="left" vertical="center" wrapText="1"/>
    </xf>
    <xf numFmtId="0" fontId="3" fillId="2" borderId="42" xfId="0" applyFont="1" applyFill="1" applyBorder="1" applyAlignment="1">
      <alignment horizontal="left" vertical="center" wrapText="1"/>
    </xf>
    <xf numFmtId="0" fontId="1" fillId="2" borderId="8"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3" fillId="2" borderId="0" xfId="0" applyFont="1" applyFill="1" applyAlignment="1">
      <alignment horizontal="left" vertical="center" wrapText="1"/>
    </xf>
    <xf numFmtId="0" fontId="1" fillId="2" borderId="16" xfId="0" applyFont="1" applyFill="1" applyBorder="1" applyAlignment="1">
      <alignment horizontal="center" vertical="center" wrapText="1"/>
    </xf>
    <xf numFmtId="0" fontId="2" fillId="4" borderId="29" xfId="0" applyFont="1" applyFill="1" applyBorder="1" applyAlignment="1" applyProtection="1">
      <alignment horizontal="left" vertical="center"/>
      <protection locked="0"/>
    </xf>
    <xf numFmtId="0" fontId="2" fillId="4" borderId="30" xfId="0" applyFont="1" applyFill="1" applyBorder="1" applyAlignment="1" applyProtection="1">
      <alignment horizontal="left" vertical="center"/>
      <protection locked="0"/>
    </xf>
    <xf numFmtId="4" fontId="2" fillId="4" borderId="29" xfId="0" applyNumberFormat="1" applyFont="1" applyFill="1" applyBorder="1" applyAlignment="1" applyProtection="1">
      <alignment horizontal="center" vertical="center" wrapText="1"/>
      <protection locked="0"/>
    </xf>
    <xf numFmtId="4" fontId="2" fillId="4" borderId="32" xfId="0" applyNumberFormat="1"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 fillId="2" borderId="35" xfId="0" applyFont="1" applyFill="1" applyBorder="1" applyAlignment="1">
      <alignment horizontal="left" vertical="center" wrapText="1"/>
    </xf>
    <xf numFmtId="0" fontId="2" fillId="4" borderId="32" xfId="0" applyFont="1" applyFill="1" applyBorder="1" applyAlignment="1" applyProtection="1">
      <alignment horizontal="left" vertical="center"/>
      <protection locked="0"/>
    </xf>
    <xf numFmtId="0" fontId="13" fillId="0" borderId="0" xfId="0" applyFont="1" applyAlignment="1">
      <alignment horizontal="left" vertical="center" wrapText="1"/>
    </xf>
    <xf numFmtId="0" fontId="13" fillId="0" borderId="40" xfId="0" applyFont="1" applyBorder="1" applyAlignment="1">
      <alignment horizontal="left" vertical="center" wrapText="1"/>
    </xf>
    <xf numFmtId="0" fontId="4" fillId="0" borderId="53" xfId="0" applyFont="1" applyBorder="1" applyAlignment="1" applyProtection="1">
      <alignment horizontal="left"/>
      <protection locked="0"/>
    </xf>
    <xf numFmtId="0" fontId="4" fillId="0" borderId="24" xfId="0" applyFont="1" applyBorder="1" applyAlignment="1" applyProtection="1">
      <alignment horizontal="left"/>
      <protection locked="0"/>
    </xf>
    <xf numFmtId="0" fontId="4" fillId="0" borderId="60" xfId="0" applyFont="1" applyBorder="1" applyAlignment="1" applyProtection="1">
      <alignment horizontal="left"/>
      <protection locked="0"/>
    </xf>
    <xf numFmtId="0" fontId="3" fillId="4" borderId="47" xfId="0" applyFont="1" applyFill="1" applyBorder="1" applyAlignment="1" applyProtection="1">
      <alignment horizontal="left"/>
      <protection locked="0"/>
    </xf>
    <xf numFmtId="0" fontId="3" fillId="4" borderId="56" xfId="0" applyFont="1" applyFill="1" applyBorder="1" applyAlignment="1" applyProtection="1">
      <alignment horizontal="left"/>
      <protection locked="0"/>
    </xf>
    <xf numFmtId="0" fontId="3" fillId="4" borderId="48" xfId="0" applyFont="1" applyFill="1" applyBorder="1" applyAlignment="1" applyProtection="1">
      <alignment horizontal="left"/>
      <protection locked="0"/>
    </xf>
    <xf numFmtId="0" fontId="4" fillId="2" borderId="5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2" borderId="46" xfId="0" applyFont="1" applyFill="1" applyBorder="1" applyAlignment="1">
      <alignment horizontal="left" vertical="center" wrapText="1"/>
    </xf>
    <xf numFmtId="0" fontId="2" fillId="4" borderId="21" xfId="0" applyFont="1" applyFill="1" applyBorder="1" applyAlignment="1" applyProtection="1">
      <alignment horizontal="left" vertical="center"/>
      <protection locked="0"/>
    </xf>
  </cellXfs>
  <cellStyles count="2">
    <cellStyle name="Normaali" xfId="0" builtinId="0"/>
    <cellStyle name="Prosenttia" xfId="1" builtinId="5"/>
  </cellStyles>
  <dxfs count="3">
    <dxf>
      <fill>
        <patternFill patternType="lightUp"/>
      </fill>
    </dxf>
    <dxf>
      <fill>
        <patternFill patternType="lightUp"/>
      </fill>
    </dxf>
    <dxf>
      <fill>
        <patternFill patternType="lightUp"/>
      </fill>
    </dxf>
  </dxfs>
  <tableStyles count="0" defaultTableStyle="TableStyleMedium2" defaultPivotStyle="PivotStyleLight16"/>
  <colors>
    <mruColors>
      <color rgb="FFFFFFCC"/>
      <color rgb="FF7B0559"/>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03060071/Downloads/unreasonable_costs_tool_en%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and conditions"/>
      <sheetName val="ToolUnreasonableCosts"/>
      <sheetName val="EUwideConstants"/>
      <sheetName val="MSParameters"/>
      <sheetName val="Translations"/>
      <sheetName val="VersionDocumentation"/>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75644-4D22-423C-8ECD-93D22F46B104}">
  <sheetPr codeName="Taul2"/>
  <dimension ref="A2:AC91"/>
  <sheetViews>
    <sheetView showGridLines="0" tabSelected="1" workbookViewId="0">
      <selection activeCell="G16" sqref="G16:J16"/>
    </sheetView>
  </sheetViews>
  <sheetFormatPr defaultRowHeight="14.4" x14ac:dyDescent="0.3"/>
  <cols>
    <col min="10" max="10" width="11.109375" customWidth="1"/>
    <col min="12" max="12" width="9.88671875" customWidth="1"/>
    <col min="19" max="19" width="8.88671875" hidden="1" customWidth="1"/>
  </cols>
  <sheetData>
    <row r="2" spans="1:16" ht="17.399999999999999" x14ac:dyDescent="0.3">
      <c r="A2" s="19"/>
      <c r="B2" s="100" t="s">
        <v>0</v>
      </c>
      <c r="C2" s="100"/>
      <c r="D2" s="100"/>
      <c r="E2" s="100"/>
      <c r="F2" s="100"/>
      <c r="G2" s="100"/>
      <c r="H2" s="100"/>
      <c r="I2" s="100"/>
      <c r="J2" s="100"/>
      <c r="K2" s="100"/>
      <c r="L2" s="100"/>
      <c r="M2" s="100"/>
      <c r="N2" s="100"/>
      <c r="O2" s="100"/>
      <c r="P2" s="100"/>
    </row>
    <row r="3" spans="1:16" ht="17.399999999999999" x14ac:dyDescent="0.3">
      <c r="A3" s="19"/>
      <c r="B3" s="20"/>
      <c r="C3" s="20"/>
      <c r="D3" s="20"/>
      <c r="E3" s="20"/>
      <c r="F3" s="20"/>
      <c r="G3" s="20"/>
      <c r="H3" s="20"/>
      <c r="I3" s="20"/>
      <c r="J3" s="20"/>
      <c r="K3" s="20"/>
      <c r="L3" s="20"/>
      <c r="M3" s="20"/>
      <c r="N3" s="20"/>
      <c r="O3" s="20"/>
      <c r="P3" s="20"/>
    </row>
    <row r="4" spans="1:16" ht="15.6" x14ac:dyDescent="0.3">
      <c r="A4" s="19"/>
      <c r="B4" s="40">
        <v>1</v>
      </c>
      <c r="C4" s="101" t="s">
        <v>1</v>
      </c>
      <c r="D4" s="101"/>
      <c r="E4" s="101"/>
      <c r="F4" s="101"/>
      <c r="G4" s="101"/>
      <c r="H4" s="101"/>
      <c r="I4" s="101"/>
      <c r="J4" s="101"/>
      <c r="K4" s="101"/>
      <c r="L4" s="101"/>
      <c r="M4" s="101"/>
      <c r="N4" s="101"/>
      <c r="O4" s="101"/>
      <c r="P4" s="101"/>
    </row>
    <row r="5" spans="1:16" ht="14.4" customHeight="1" x14ac:dyDescent="0.3">
      <c r="A5" s="19"/>
      <c r="B5" s="20"/>
      <c r="C5" s="20"/>
      <c r="D5" s="20"/>
      <c r="E5" s="20"/>
      <c r="F5" s="20"/>
      <c r="G5" s="20"/>
      <c r="H5" s="20"/>
      <c r="I5" s="20"/>
      <c r="J5" s="20"/>
      <c r="K5" s="20"/>
      <c r="L5" s="20"/>
      <c r="M5" s="20"/>
      <c r="N5" s="20"/>
      <c r="O5" s="20"/>
      <c r="P5" s="20"/>
    </row>
    <row r="6" spans="1:16" ht="14.4" customHeight="1" x14ac:dyDescent="0.3">
      <c r="A6" s="19"/>
      <c r="B6" s="18"/>
      <c r="C6" s="23"/>
      <c r="D6" s="103" t="s">
        <v>2</v>
      </c>
      <c r="E6" s="103"/>
      <c r="F6" s="103"/>
      <c r="G6" s="103"/>
      <c r="H6" s="103"/>
      <c r="I6" s="103"/>
      <c r="J6" s="103"/>
      <c r="K6" s="103"/>
      <c r="L6" s="103"/>
      <c r="M6" s="103"/>
      <c r="N6" s="103"/>
      <c r="O6" s="103"/>
      <c r="P6" s="103"/>
    </row>
    <row r="7" spans="1:16" ht="14.4" customHeight="1" x14ac:dyDescent="0.3">
      <c r="A7" s="19"/>
      <c r="B7" s="18"/>
      <c r="C7" s="23"/>
      <c r="D7" s="103"/>
      <c r="E7" s="103"/>
      <c r="F7" s="103"/>
      <c r="G7" s="103"/>
      <c r="H7" s="103"/>
      <c r="I7" s="103"/>
      <c r="J7" s="103"/>
      <c r="K7" s="103"/>
      <c r="L7" s="103"/>
      <c r="M7" s="103"/>
      <c r="N7" s="103"/>
      <c r="O7" s="103"/>
      <c r="P7" s="103"/>
    </row>
    <row r="8" spans="1:16" ht="14.4" customHeight="1" x14ac:dyDescent="0.3">
      <c r="A8" s="19"/>
      <c r="B8" s="18"/>
      <c r="C8" s="23"/>
      <c r="D8" s="103"/>
      <c r="E8" s="103"/>
      <c r="F8" s="103"/>
      <c r="G8" s="103"/>
      <c r="H8" s="103"/>
      <c r="I8" s="103"/>
      <c r="J8" s="103"/>
      <c r="K8" s="103"/>
      <c r="L8" s="103"/>
      <c r="M8" s="103"/>
      <c r="N8" s="103"/>
      <c r="O8" s="103"/>
      <c r="P8" s="103"/>
    </row>
    <row r="9" spans="1:16" ht="14.4" customHeight="1" x14ac:dyDescent="0.3">
      <c r="A9" s="19"/>
      <c r="B9" s="20"/>
      <c r="C9" s="20"/>
      <c r="D9" s="103"/>
      <c r="E9" s="103"/>
      <c r="F9" s="103"/>
      <c r="G9" s="103"/>
      <c r="H9" s="103"/>
      <c r="I9" s="103"/>
      <c r="J9" s="103"/>
      <c r="K9" s="103"/>
      <c r="L9" s="103"/>
      <c r="M9" s="103"/>
      <c r="N9" s="103"/>
      <c r="O9" s="103"/>
      <c r="P9" s="103"/>
    </row>
    <row r="10" spans="1:16" ht="14.4" customHeight="1" x14ac:dyDescent="0.3">
      <c r="A10" s="19"/>
      <c r="B10" s="20"/>
      <c r="C10" s="20"/>
      <c r="D10" s="103"/>
      <c r="E10" s="103"/>
      <c r="F10" s="103"/>
      <c r="G10" s="103"/>
      <c r="H10" s="103"/>
      <c r="I10" s="103"/>
      <c r="J10" s="103"/>
      <c r="K10" s="103"/>
      <c r="L10" s="103"/>
      <c r="M10" s="103"/>
      <c r="N10" s="103"/>
      <c r="O10" s="103"/>
      <c r="P10" s="103"/>
    </row>
    <row r="11" spans="1:16" ht="14.4" customHeight="1" x14ac:dyDescent="0.3">
      <c r="A11" s="19"/>
      <c r="B11" s="20"/>
      <c r="C11" s="20"/>
      <c r="D11" s="103"/>
      <c r="E11" s="103"/>
      <c r="F11" s="103"/>
      <c r="G11" s="103"/>
      <c r="H11" s="103"/>
      <c r="I11" s="103"/>
      <c r="J11" s="103"/>
      <c r="K11" s="103"/>
      <c r="L11" s="103"/>
      <c r="M11" s="103"/>
      <c r="N11" s="103"/>
      <c r="O11" s="103"/>
      <c r="P11" s="103"/>
    </row>
    <row r="12" spans="1:16" ht="14.4" customHeight="1" x14ac:dyDescent="0.3">
      <c r="A12" s="19"/>
      <c r="B12" s="20"/>
      <c r="C12" s="20"/>
      <c r="D12" s="103"/>
      <c r="E12" s="103"/>
      <c r="F12" s="103"/>
      <c r="G12" s="103"/>
      <c r="H12" s="103"/>
      <c r="I12" s="103"/>
      <c r="J12" s="103"/>
      <c r="K12" s="103"/>
      <c r="L12" s="103"/>
      <c r="M12" s="103"/>
      <c r="N12" s="103"/>
      <c r="O12" s="103"/>
      <c r="P12" s="103"/>
    </row>
    <row r="13" spans="1:16" ht="14.4" customHeight="1" x14ac:dyDescent="0.3">
      <c r="A13" s="19"/>
      <c r="B13" s="20"/>
      <c r="C13" s="20"/>
      <c r="D13" s="20"/>
      <c r="E13" s="20"/>
      <c r="F13" s="20"/>
      <c r="G13" s="20"/>
      <c r="H13" s="20"/>
      <c r="I13" s="20"/>
      <c r="J13" s="20"/>
      <c r="K13" s="20"/>
      <c r="L13" s="20"/>
      <c r="M13" s="20"/>
      <c r="N13" s="20"/>
      <c r="O13" s="20"/>
      <c r="P13" s="20"/>
    </row>
    <row r="14" spans="1:16" ht="15.6" x14ac:dyDescent="0.3">
      <c r="A14" s="21"/>
      <c r="B14" s="40">
        <v>2</v>
      </c>
      <c r="C14" s="101" t="s">
        <v>3</v>
      </c>
      <c r="D14" s="101"/>
      <c r="E14" s="101"/>
      <c r="F14" s="101"/>
      <c r="G14" s="101"/>
      <c r="H14" s="101"/>
      <c r="I14" s="101"/>
      <c r="J14" s="101"/>
      <c r="K14" s="101"/>
      <c r="L14" s="101"/>
      <c r="M14" s="101"/>
      <c r="N14" s="101"/>
      <c r="O14" s="101"/>
      <c r="P14" s="101"/>
    </row>
    <row r="15" spans="1:16" ht="17.399999999999999" x14ac:dyDescent="0.3">
      <c r="A15" s="19"/>
      <c r="B15" s="20"/>
      <c r="C15" s="20"/>
      <c r="D15" s="20"/>
      <c r="E15" s="20"/>
      <c r="F15" s="20"/>
      <c r="G15" s="20"/>
      <c r="H15" s="20"/>
      <c r="I15" s="20"/>
      <c r="J15" s="20"/>
      <c r="K15" s="20"/>
      <c r="L15" s="20"/>
      <c r="M15" s="20"/>
      <c r="N15" s="20"/>
      <c r="O15" s="20"/>
      <c r="P15" s="20"/>
    </row>
    <row r="16" spans="1:16" ht="17.399999999999999" x14ac:dyDescent="0.3">
      <c r="A16" s="19"/>
      <c r="B16" s="20"/>
      <c r="C16" s="68"/>
      <c r="D16" s="77" t="s">
        <v>4</v>
      </c>
      <c r="E16" s="78"/>
      <c r="F16" s="78"/>
      <c r="G16" s="106"/>
      <c r="H16" s="107"/>
      <c r="I16" s="107"/>
      <c r="J16" s="108"/>
      <c r="K16" s="70"/>
      <c r="L16" s="20"/>
      <c r="M16" s="20"/>
      <c r="N16" s="20"/>
      <c r="O16" s="20"/>
      <c r="P16" s="20"/>
    </row>
    <row r="17" spans="1:19" ht="17.399999999999999" x14ac:dyDescent="0.3">
      <c r="A17" s="19"/>
      <c r="B17" s="20"/>
      <c r="C17" s="20"/>
      <c r="D17" s="116" t="s">
        <v>5</v>
      </c>
      <c r="E17" s="117"/>
      <c r="F17" s="118"/>
      <c r="G17" s="106"/>
      <c r="H17" s="107"/>
      <c r="I17" s="107"/>
      <c r="J17" s="108"/>
      <c r="K17" s="70"/>
      <c r="L17" s="20"/>
      <c r="M17" s="20"/>
      <c r="N17" s="20"/>
      <c r="O17" s="20"/>
      <c r="P17" s="20"/>
    </row>
    <row r="18" spans="1:19" ht="17.399999999999999" x14ac:dyDescent="0.3">
      <c r="A18" s="19"/>
      <c r="B18" s="20"/>
      <c r="C18" s="68"/>
      <c r="D18" s="77" t="s">
        <v>6</v>
      </c>
      <c r="E18" s="78"/>
      <c r="F18" s="79"/>
      <c r="G18" s="97"/>
      <c r="H18" s="98"/>
      <c r="I18" s="98"/>
      <c r="J18" s="99"/>
      <c r="K18" s="20"/>
      <c r="L18" s="20"/>
      <c r="M18" s="20"/>
      <c r="N18" s="20"/>
      <c r="O18" s="20"/>
      <c r="P18" s="20"/>
    </row>
    <row r="19" spans="1:19" ht="17.399999999999999" x14ac:dyDescent="0.3">
      <c r="A19" s="19"/>
      <c r="B19" s="20"/>
      <c r="C19" s="68"/>
      <c r="D19" s="77" t="s">
        <v>7</v>
      </c>
      <c r="E19" s="78"/>
      <c r="F19" s="79"/>
      <c r="G19" s="109"/>
      <c r="H19" s="98"/>
      <c r="I19" s="98"/>
      <c r="J19" s="99"/>
      <c r="K19" s="20"/>
      <c r="L19" s="20"/>
      <c r="M19" s="20"/>
      <c r="N19" s="20"/>
      <c r="O19" s="20"/>
      <c r="P19" s="20"/>
    </row>
    <row r="20" spans="1:19" ht="17.399999999999999" x14ac:dyDescent="0.3">
      <c r="A20" s="19"/>
      <c r="B20" s="20"/>
      <c r="C20" s="20"/>
      <c r="D20" s="69"/>
      <c r="E20" s="69"/>
      <c r="F20" s="69"/>
      <c r="G20" s="45"/>
      <c r="H20" s="45"/>
      <c r="I20" s="45"/>
      <c r="J20" s="45"/>
      <c r="K20" s="20"/>
      <c r="L20" s="20"/>
      <c r="M20" s="20"/>
      <c r="N20" s="20"/>
      <c r="O20" s="20"/>
      <c r="P20" s="20"/>
    </row>
    <row r="21" spans="1:19" ht="14.4" customHeight="1" x14ac:dyDescent="0.3">
      <c r="A21" s="22"/>
      <c r="B21" s="18"/>
      <c r="C21" s="23"/>
      <c r="D21" s="103" t="s">
        <v>8</v>
      </c>
      <c r="E21" s="103"/>
      <c r="F21" s="103"/>
      <c r="G21" s="103"/>
      <c r="H21" s="103"/>
      <c r="I21" s="103"/>
      <c r="J21" s="103"/>
      <c r="K21" s="103"/>
      <c r="L21" s="103"/>
      <c r="M21" s="103"/>
      <c r="N21" s="103"/>
      <c r="O21" s="103"/>
      <c r="P21" s="103"/>
    </row>
    <row r="22" spans="1:19" x14ac:dyDescent="0.3">
      <c r="A22" s="22"/>
      <c r="B22" s="18"/>
      <c r="C22" s="23"/>
      <c r="D22" s="103"/>
      <c r="E22" s="103"/>
      <c r="F22" s="103"/>
      <c r="G22" s="103"/>
      <c r="H22" s="103"/>
      <c r="I22" s="103"/>
      <c r="J22" s="103"/>
      <c r="K22" s="103"/>
      <c r="L22" s="103"/>
      <c r="M22" s="103"/>
      <c r="N22" s="103"/>
      <c r="O22" s="103"/>
      <c r="P22" s="103"/>
    </row>
    <row r="23" spans="1:19" x14ac:dyDescent="0.3">
      <c r="A23" s="22"/>
      <c r="B23" s="18"/>
      <c r="C23" s="23"/>
      <c r="D23" s="103"/>
      <c r="E23" s="103"/>
      <c r="F23" s="103"/>
      <c r="G23" s="103"/>
      <c r="H23" s="103"/>
      <c r="I23" s="103"/>
      <c r="J23" s="103"/>
      <c r="K23" s="103"/>
      <c r="L23" s="103"/>
      <c r="M23" s="103"/>
      <c r="N23" s="103"/>
      <c r="O23" s="103"/>
      <c r="P23" s="103"/>
    </row>
    <row r="24" spans="1:19" x14ac:dyDescent="0.3">
      <c r="A24" s="22"/>
      <c r="B24" s="18"/>
      <c r="C24" s="23"/>
      <c r="D24" s="16"/>
      <c r="E24" s="16"/>
      <c r="F24" s="16"/>
      <c r="G24" s="16"/>
      <c r="H24" s="16"/>
      <c r="I24" s="16"/>
      <c r="J24" s="16"/>
      <c r="K24" s="16"/>
      <c r="L24" s="16"/>
      <c r="M24" s="16"/>
      <c r="N24" s="16"/>
      <c r="O24" s="16"/>
      <c r="P24" s="16"/>
      <c r="S24" t="b">
        <v>1</v>
      </c>
    </row>
    <row r="25" spans="1:19" ht="14.4" customHeight="1" x14ac:dyDescent="0.3">
      <c r="A25" s="22"/>
      <c r="B25" s="18"/>
      <c r="C25" s="24"/>
      <c r="D25" s="104" t="s">
        <v>9</v>
      </c>
      <c r="E25" s="104"/>
      <c r="F25" s="104"/>
      <c r="G25" s="104"/>
      <c r="H25" s="104"/>
      <c r="I25" s="105"/>
      <c r="J25" s="25"/>
      <c r="K25" s="23"/>
      <c r="M25" s="23"/>
      <c r="N25" s="23"/>
      <c r="O25" s="23"/>
      <c r="P25" s="23"/>
      <c r="S25" t="b">
        <v>0</v>
      </c>
    </row>
    <row r="26" spans="1:19" ht="17.399999999999999" x14ac:dyDescent="0.3">
      <c r="A26" s="19"/>
      <c r="B26" s="20"/>
      <c r="C26" s="20"/>
      <c r="D26" s="20"/>
      <c r="E26" s="20"/>
      <c r="F26" s="20"/>
      <c r="G26" s="20"/>
      <c r="H26" s="20"/>
      <c r="I26" s="20"/>
      <c r="J26" s="20"/>
      <c r="K26" s="20"/>
      <c r="L26" s="20"/>
      <c r="M26" s="20"/>
      <c r="N26" s="20"/>
      <c r="O26" s="20"/>
      <c r="P26" s="20"/>
    </row>
    <row r="27" spans="1:19" ht="17.399999999999999" customHeight="1" x14ac:dyDescent="0.3">
      <c r="A27" s="19"/>
      <c r="B27" s="20"/>
      <c r="C27" s="20"/>
      <c r="D27" s="80" t="s">
        <v>10</v>
      </c>
      <c r="E27" s="80"/>
      <c r="F27" s="80"/>
      <c r="G27" s="80"/>
      <c r="H27" s="80"/>
      <c r="I27" s="80"/>
      <c r="J27" s="80"/>
      <c r="K27" s="80"/>
      <c r="L27" s="20"/>
      <c r="M27" s="20"/>
      <c r="N27" s="20"/>
      <c r="O27" s="20"/>
      <c r="P27" s="20"/>
    </row>
    <row r="28" spans="1:19" ht="17.399999999999999" customHeight="1" x14ac:dyDescent="0.3">
      <c r="A28" s="19"/>
      <c r="B28" s="20"/>
      <c r="C28" s="20"/>
      <c r="D28" s="103" t="s">
        <v>11</v>
      </c>
      <c r="E28" s="103"/>
      <c r="F28" s="103"/>
      <c r="G28" s="103"/>
      <c r="H28" s="103"/>
      <c r="I28" s="103"/>
      <c r="J28" s="103"/>
      <c r="K28" s="103"/>
      <c r="L28" s="103"/>
      <c r="M28" s="103"/>
      <c r="N28" s="103"/>
      <c r="O28" s="103"/>
      <c r="P28" s="103"/>
    </row>
    <row r="29" spans="1:19" ht="17.399999999999999" customHeight="1" x14ac:dyDescent="0.3">
      <c r="A29" s="19"/>
      <c r="B29" s="20"/>
      <c r="C29" s="20"/>
      <c r="D29" s="103"/>
      <c r="E29" s="103"/>
      <c r="F29" s="103"/>
      <c r="G29" s="103"/>
      <c r="H29" s="103"/>
      <c r="I29" s="103"/>
      <c r="J29" s="103"/>
      <c r="K29" s="103"/>
      <c r="L29" s="103"/>
      <c r="M29" s="103"/>
      <c r="N29" s="103"/>
      <c r="O29" s="103"/>
      <c r="P29" s="103"/>
    </row>
    <row r="30" spans="1:19" ht="17.399999999999999" customHeight="1" x14ac:dyDescent="0.3">
      <c r="A30" s="19"/>
      <c r="B30" s="20"/>
      <c r="C30" s="20"/>
      <c r="D30" s="103"/>
      <c r="E30" s="103"/>
      <c r="F30" s="103"/>
      <c r="G30" s="103"/>
      <c r="H30" s="103"/>
      <c r="I30" s="103"/>
      <c r="J30" s="103"/>
      <c r="K30" s="103"/>
      <c r="L30" s="103"/>
      <c r="M30" s="103"/>
      <c r="N30" s="103"/>
      <c r="O30" s="103"/>
      <c r="P30" s="103"/>
    </row>
    <row r="31" spans="1:19" ht="17.399999999999999" x14ac:dyDescent="0.3">
      <c r="A31" s="19"/>
      <c r="B31" s="20"/>
      <c r="C31" s="20"/>
      <c r="D31" s="140" t="s">
        <v>12</v>
      </c>
      <c r="E31" s="141"/>
      <c r="F31" s="142"/>
      <c r="G31" s="146" t="s">
        <v>13</v>
      </c>
      <c r="H31" s="147"/>
      <c r="I31" s="148"/>
      <c r="J31" s="146" t="s">
        <v>14</v>
      </c>
      <c r="K31" s="147"/>
      <c r="L31" s="148"/>
      <c r="M31" s="146" t="s">
        <v>15</v>
      </c>
      <c r="N31" s="147"/>
      <c r="O31" s="148"/>
      <c r="P31" s="70"/>
    </row>
    <row r="32" spans="1:19" ht="17.399999999999999" x14ac:dyDescent="0.3">
      <c r="A32" s="19"/>
      <c r="B32" s="20"/>
      <c r="C32" s="20"/>
      <c r="D32" s="143"/>
      <c r="E32" s="144"/>
      <c r="F32" s="145"/>
      <c r="G32" s="111"/>
      <c r="H32" s="112"/>
      <c r="I32" s="113"/>
      <c r="J32" s="119"/>
      <c r="K32" s="120"/>
      <c r="L32" s="121"/>
      <c r="M32" s="119"/>
      <c r="N32" s="120"/>
      <c r="O32" s="121"/>
      <c r="P32" s="70"/>
    </row>
    <row r="33" spans="1:19" ht="17.399999999999999" x14ac:dyDescent="0.3">
      <c r="A33" s="19"/>
      <c r="B33" s="20"/>
      <c r="C33" s="20"/>
      <c r="D33" s="20"/>
      <c r="E33" s="20"/>
      <c r="F33" s="20"/>
      <c r="G33" s="20"/>
      <c r="H33" s="20"/>
      <c r="I33" s="20"/>
      <c r="J33" s="20"/>
      <c r="K33" s="20"/>
      <c r="L33" s="20"/>
      <c r="M33" s="20"/>
      <c r="N33" s="20"/>
      <c r="O33" s="20"/>
      <c r="P33" s="20"/>
    </row>
    <row r="34" spans="1:19" ht="15.6" customHeight="1" x14ac:dyDescent="0.3">
      <c r="A34" s="19"/>
      <c r="B34" s="20"/>
      <c r="C34" s="20"/>
      <c r="D34" s="123" t="s">
        <v>16</v>
      </c>
      <c r="E34" s="123"/>
      <c r="F34" s="123"/>
      <c r="G34" s="123"/>
      <c r="H34" s="123"/>
      <c r="I34" s="123"/>
      <c r="J34" s="124"/>
      <c r="K34" s="110">
        <f>SUM(G32:O32)/3</f>
        <v>0</v>
      </c>
      <c r="L34" s="110"/>
      <c r="M34" s="20"/>
      <c r="N34" s="20"/>
    </row>
    <row r="35" spans="1:19" ht="17.399999999999999" x14ac:dyDescent="0.3">
      <c r="A35" s="19"/>
      <c r="B35" s="20"/>
      <c r="C35" s="20"/>
      <c r="D35" s="20"/>
      <c r="E35" s="20"/>
      <c r="F35" s="20"/>
      <c r="G35" s="20"/>
      <c r="H35" s="20"/>
      <c r="I35" s="20"/>
      <c r="J35" s="20"/>
      <c r="K35" s="20"/>
      <c r="L35" s="20"/>
      <c r="M35" s="20"/>
      <c r="N35" s="20"/>
      <c r="O35" s="20"/>
      <c r="P35" s="20"/>
    </row>
    <row r="36" spans="1:19" ht="15.6" x14ac:dyDescent="0.3">
      <c r="A36" s="21"/>
      <c r="B36" s="40">
        <v>3</v>
      </c>
      <c r="C36" s="101" t="s">
        <v>17</v>
      </c>
      <c r="D36" s="101"/>
      <c r="E36" s="101"/>
      <c r="F36" s="101"/>
      <c r="G36" s="101"/>
      <c r="H36" s="101"/>
      <c r="I36" s="101"/>
      <c r="J36" s="101"/>
      <c r="K36" s="101"/>
      <c r="L36" s="101"/>
      <c r="M36" s="101"/>
      <c r="N36" s="101"/>
      <c r="O36" s="101"/>
      <c r="P36" s="101"/>
    </row>
    <row r="37" spans="1:19" ht="15" thickBot="1" x14ac:dyDescent="0.35">
      <c r="A37" s="19"/>
      <c r="B37" s="14"/>
      <c r="C37" s="66"/>
      <c r="D37" s="11"/>
      <c r="E37" s="67"/>
      <c r="F37" s="47"/>
      <c r="G37" s="47"/>
      <c r="H37" s="47"/>
      <c r="I37" s="47"/>
      <c r="J37" s="64"/>
      <c r="K37" s="64"/>
      <c r="L37" s="47"/>
      <c r="M37" s="64"/>
      <c r="N37" s="47"/>
      <c r="O37" s="47"/>
      <c r="P37" s="47"/>
    </row>
    <row r="38" spans="1:19" x14ac:dyDescent="0.3">
      <c r="A38" s="19"/>
      <c r="B38" s="65"/>
      <c r="C38" s="15"/>
      <c r="D38" s="65"/>
      <c r="E38" s="65"/>
      <c r="F38" s="65"/>
      <c r="G38" s="65"/>
      <c r="H38" s="65"/>
      <c r="I38" s="65"/>
      <c r="J38" s="15"/>
      <c r="K38" s="15"/>
      <c r="L38" s="65"/>
      <c r="M38" s="15"/>
      <c r="N38" s="65"/>
      <c r="O38" s="65"/>
      <c r="P38" s="65"/>
    </row>
    <row r="39" spans="1:19" x14ac:dyDescent="0.3">
      <c r="A39" s="19"/>
      <c r="B39" s="46"/>
      <c r="C39" s="15"/>
      <c r="D39" s="102" t="s">
        <v>18</v>
      </c>
      <c r="E39" s="102"/>
      <c r="F39" s="102"/>
      <c r="G39" s="102"/>
      <c r="H39" s="102"/>
      <c r="I39" s="102"/>
      <c r="J39" s="102"/>
      <c r="K39" s="102"/>
      <c r="L39" s="102"/>
      <c r="M39" s="102"/>
      <c r="N39" s="102"/>
      <c r="O39" s="102"/>
      <c r="P39" s="102"/>
    </row>
    <row r="40" spans="1:19" x14ac:dyDescent="0.3">
      <c r="A40" s="19"/>
      <c r="B40" s="46"/>
      <c r="C40" s="15"/>
      <c r="D40" s="10"/>
      <c r="E40" s="10"/>
      <c r="F40" s="10"/>
      <c r="G40" s="10"/>
      <c r="H40" s="10"/>
      <c r="I40" s="10"/>
      <c r="J40" s="10"/>
      <c r="K40" s="10"/>
      <c r="L40" s="10"/>
      <c r="M40" s="10"/>
      <c r="N40" s="10"/>
      <c r="O40" s="10"/>
      <c r="P40" s="10"/>
      <c r="S40" t="b">
        <v>1</v>
      </c>
    </row>
    <row r="41" spans="1:19" ht="14.4" customHeight="1" x14ac:dyDescent="0.3">
      <c r="A41" s="19"/>
      <c r="B41" s="18"/>
      <c r="C41" s="26" t="s">
        <v>19</v>
      </c>
      <c r="D41" s="122" t="s">
        <v>20</v>
      </c>
      <c r="E41" s="122"/>
      <c r="F41" s="122"/>
      <c r="G41" s="122"/>
      <c r="H41" s="122"/>
      <c r="I41" s="71"/>
      <c r="S41" t="b">
        <v>0</v>
      </c>
    </row>
    <row r="42" spans="1:19" ht="14.4" customHeight="1" x14ac:dyDescent="0.3">
      <c r="A42" s="19"/>
      <c r="B42" s="18"/>
      <c r="C42" s="26"/>
      <c r="D42" s="103" t="s">
        <v>21</v>
      </c>
      <c r="E42" s="103"/>
      <c r="F42" s="103"/>
      <c r="G42" s="103"/>
      <c r="H42" s="103"/>
      <c r="I42" s="103"/>
      <c r="J42" s="103"/>
      <c r="K42" s="103"/>
      <c r="L42" s="103"/>
      <c r="M42" s="103"/>
      <c r="N42" s="103"/>
      <c r="O42" s="103"/>
      <c r="P42" s="103"/>
    </row>
    <row r="43" spans="1:19" ht="14.4" customHeight="1" x14ac:dyDescent="0.3">
      <c r="A43" s="19"/>
      <c r="B43" s="18"/>
      <c r="C43" s="26"/>
      <c r="D43" s="103"/>
      <c r="E43" s="103"/>
      <c r="F43" s="103"/>
      <c r="G43" s="103"/>
      <c r="H43" s="103"/>
      <c r="I43" s="103"/>
      <c r="J43" s="103"/>
      <c r="K43" s="103"/>
      <c r="L43" s="103"/>
      <c r="M43" s="103"/>
      <c r="N43" s="103"/>
      <c r="O43" s="103"/>
      <c r="P43" s="103"/>
    </row>
    <row r="44" spans="1:19" ht="14.4" customHeight="1" x14ac:dyDescent="0.3">
      <c r="A44" s="19"/>
      <c r="B44" s="18"/>
      <c r="C44" s="26"/>
      <c r="D44" s="103"/>
      <c r="E44" s="103"/>
      <c r="F44" s="103"/>
      <c r="G44" s="103"/>
      <c r="H44" s="103"/>
      <c r="I44" s="103"/>
      <c r="J44" s="103"/>
      <c r="K44" s="103"/>
      <c r="L44" s="103"/>
      <c r="M44" s="103"/>
      <c r="N44" s="103"/>
      <c r="O44" s="103"/>
      <c r="P44" s="103"/>
    </row>
    <row r="45" spans="1:19" ht="14.4" customHeight="1" x14ac:dyDescent="0.3">
      <c r="A45" s="19"/>
      <c r="B45" s="18"/>
      <c r="C45" s="26"/>
      <c r="D45" s="103"/>
      <c r="E45" s="103"/>
      <c r="F45" s="103"/>
      <c r="G45" s="103"/>
      <c r="H45" s="103"/>
      <c r="I45" s="103"/>
      <c r="J45" s="103"/>
      <c r="K45" s="103"/>
      <c r="L45" s="103"/>
      <c r="M45" s="103"/>
      <c r="N45" s="103"/>
      <c r="O45" s="103"/>
      <c r="P45" s="103"/>
    </row>
    <row r="46" spans="1:19" ht="14.4" customHeight="1" x14ac:dyDescent="0.3">
      <c r="A46" s="19"/>
      <c r="B46" s="18"/>
      <c r="C46" s="26"/>
      <c r="D46" s="103"/>
      <c r="E46" s="103"/>
      <c r="F46" s="103"/>
      <c r="G46" s="103"/>
      <c r="H46" s="103"/>
      <c r="I46" s="103"/>
      <c r="J46" s="103"/>
      <c r="K46" s="103"/>
      <c r="L46" s="103"/>
      <c r="M46" s="103"/>
      <c r="N46" s="103"/>
      <c r="O46" s="103"/>
      <c r="P46" s="103"/>
    </row>
    <row r="47" spans="1:19" ht="14.4" customHeight="1" x14ac:dyDescent="0.3">
      <c r="A47" s="19"/>
      <c r="B47" s="18"/>
      <c r="C47" s="26"/>
      <c r="D47" s="103"/>
      <c r="E47" s="103"/>
      <c r="F47" s="103"/>
      <c r="G47" s="103"/>
      <c r="H47" s="103"/>
      <c r="I47" s="103"/>
      <c r="J47" s="103"/>
      <c r="K47" s="103"/>
      <c r="L47" s="103"/>
      <c r="M47" s="103"/>
      <c r="N47" s="103"/>
      <c r="O47" s="103"/>
      <c r="P47" s="103"/>
    </row>
    <row r="48" spans="1:19" ht="14.4" customHeight="1" x14ac:dyDescent="0.3">
      <c r="A48" s="19"/>
      <c r="B48" s="18"/>
      <c r="C48" s="26"/>
      <c r="D48" s="103"/>
      <c r="E48" s="103"/>
      <c r="F48" s="103"/>
      <c r="G48" s="103"/>
      <c r="H48" s="103"/>
      <c r="I48" s="103"/>
      <c r="J48" s="103"/>
      <c r="K48" s="103"/>
      <c r="L48" s="103"/>
      <c r="M48" s="103"/>
      <c r="N48" s="103"/>
      <c r="O48" s="103"/>
      <c r="P48" s="103"/>
    </row>
    <row r="49" spans="1:29" x14ac:dyDescent="0.3">
      <c r="A49" s="19"/>
      <c r="B49" s="18"/>
      <c r="C49" s="15"/>
      <c r="D49" s="103"/>
      <c r="E49" s="103"/>
      <c r="F49" s="103"/>
      <c r="G49" s="103"/>
      <c r="H49" s="103"/>
      <c r="I49" s="103"/>
      <c r="J49" s="103"/>
      <c r="K49" s="103"/>
      <c r="L49" s="103"/>
      <c r="M49" s="103"/>
      <c r="N49" s="103"/>
      <c r="O49" s="103"/>
      <c r="P49" s="103"/>
      <c r="S49" s="56">
        <v>0.17499999999999999</v>
      </c>
    </row>
    <row r="50" spans="1:29" x14ac:dyDescent="0.3">
      <c r="A50" s="19"/>
      <c r="B50" s="18"/>
      <c r="C50" s="15"/>
      <c r="D50" s="114" t="s">
        <v>22</v>
      </c>
      <c r="E50" s="114"/>
      <c r="F50" s="114"/>
      <c r="G50" s="114"/>
      <c r="H50" s="115"/>
      <c r="I50" s="72"/>
      <c r="J50" s="14"/>
      <c r="K50" s="14"/>
      <c r="R50" s="10"/>
      <c r="S50" s="57">
        <v>0.15</v>
      </c>
      <c r="T50" s="10"/>
      <c r="U50" s="10"/>
      <c r="V50" s="10"/>
      <c r="W50" s="10"/>
      <c r="X50" s="10"/>
      <c r="Y50" s="10"/>
      <c r="Z50" s="10"/>
      <c r="AA50" s="10"/>
      <c r="AB50" s="10"/>
      <c r="AC50" s="10"/>
    </row>
    <row r="51" spans="1:29" ht="14.4" customHeight="1" x14ac:dyDescent="0.3">
      <c r="A51" s="19"/>
      <c r="B51" s="18"/>
      <c r="D51" s="114" t="s">
        <v>23</v>
      </c>
      <c r="E51" s="114"/>
      <c r="F51" s="114"/>
      <c r="G51" s="114"/>
      <c r="H51" s="115"/>
      <c r="I51" s="72"/>
      <c r="J51" s="14"/>
      <c r="K51" s="14"/>
      <c r="R51" s="10"/>
      <c r="S51" s="57">
        <v>0.125</v>
      </c>
      <c r="T51" s="10"/>
      <c r="U51" s="10"/>
      <c r="V51" s="10"/>
      <c r="W51" s="10"/>
      <c r="X51" s="10"/>
      <c r="Y51" s="10"/>
      <c r="Z51" s="10"/>
      <c r="AA51" s="10"/>
      <c r="AB51" s="10"/>
      <c r="AC51" s="10"/>
    </row>
    <row r="52" spans="1:29" x14ac:dyDescent="0.3">
      <c r="A52" s="19"/>
      <c r="B52" s="18"/>
      <c r="C52" s="15"/>
      <c r="D52" s="41"/>
      <c r="E52" s="41"/>
      <c r="F52" s="41"/>
      <c r="G52" s="41"/>
      <c r="H52" s="41"/>
      <c r="I52" s="27"/>
      <c r="J52" s="27"/>
      <c r="K52" s="27"/>
      <c r="L52" s="10"/>
      <c r="M52" s="10"/>
      <c r="N52" s="10"/>
      <c r="O52" s="10"/>
      <c r="P52" s="10"/>
      <c r="S52" s="56">
        <v>0.1</v>
      </c>
    </row>
    <row r="53" spans="1:29" x14ac:dyDescent="0.3">
      <c r="A53" s="19"/>
      <c r="B53" s="18"/>
      <c r="C53" s="26" t="s">
        <v>24</v>
      </c>
      <c r="D53" s="80" t="s">
        <v>25</v>
      </c>
      <c r="E53" s="80"/>
      <c r="F53" s="80"/>
      <c r="G53" s="80"/>
      <c r="H53" s="80"/>
      <c r="I53" s="80"/>
      <c r="J53" s="80"/>
      <c r="K53" s="80"/>
      <c r="L53" s="80"/>
      <c r="M53" s="80"/>
      <c r="N53" s="80"/>
      <c r="O53" s="80"/>
      <c r="P53" s="80"/>
      <c r="S53" s="56">
        <v>7.4999999999999997E-2</v>
      </c>
    </row>
    <row r="54" spans="1:29" ht="14.4" customHeight="1" x14ac:dyDescent="0.3">
      <c r="A54" s="19"/>
      <c r="B54" s="18"/>
      <c r="C54" s="15"/>
      <c r="D54" s="103" t="s">
        <v>26</v>
      </c>
      <c r="E54" s="103"/>
      <c r="F54" s="103"/>
      <c r="G54" s="103"/>
      <c r="H54" s="103"/>
      <c r="I54" s="103"/>
      <c r="J54" s="103"/>
      <c r="K54" s="103"/>
      <c r="L54" s="103"/>
      <c r="M54" s="103"/>
      <c r="N54" s="103"/>
      <c r="O54" s="103"/>
      <c r="P54" s="103"/>
      <c r="S54" s="56">
        <v>0.05</v>
      </c>
    </row>
    <row r="55" spans="1:29" x14ac:dyDescent="0.3">
      <c r="A55" s="19"/>
      <c r="B55" s="18"/>
      <c r="C55" s="15"/>
      <c r="D55" s="103"/>
      <c r="E55" s="103"/>
      <c r="F55" s="103"/>
      <c r="G55" s="103"/>
      <c r="H55" s="103"/>
      <c r="I55" s="103"/>
      <c r="J55" s="103"/>
      <c r="K55" s="103"/>
      <c r="L55" s="103"/>
      <c r="M55" s="103"/>
      <c r="N55" s="103"/>
      <c r="O55" s="103"/>
      <c r="P55" s="103"/>
      <c r="S55" s="56">
        <v>2.5000000000000001E-2</v>
      </c>
    </row>
    <row r="56" spans="1:29" x14ac:dyDescent="0.3">
      <c r="A56" s="19"/>
      <c r="B56" s="18"/>
      <c r="C56" s="15"/>
      <c r="D56" s="103"/>
      <c r="E56" s="103"/>
      <c r="F56" s="103"/>
      <c r="G56" s="103"/>
      <c r="H56" s="103"/>
      <c r="I56" s="103"/>
      <c r="J56" s="103"/>
      <c r="K56" s="103"/>
      <c r="L56" s="103"/>
      <c r="M56" s="103"/>
      <c r="N56" s="103"/>
      <c r="O56" s="103"/>
      <c r="P56" s="103"/>
      <c r="S56" s="56">
        <v>1.4999999999999999E-2</v>
      </c>
    </row>
    <row r="57" spans="1:29" x14ac:dyDescent="0.3">
      <c r="A57" s="19"/>
      <c r="B57" s="18"/>
      <c r="C57" s="15"/>
      <c r="D57" s="103"/>
      <c r="E57" s="103"/>
      <c r="F57" s="103"/>
      <c r="G57" s="103"/>
      <c r="H57" s="103"/>
      <c r="I57" s="103"/>
      <c r="J57" s="103"/>
      <c r="K57" s="103"/>
      <c r="L57" s="103"/>
      <c r="M57" s="103"/>
      <c r="N57" s="103"/>
      <c r="O57" s="103"/>
      <c r="P57" s="103"/>
    </row>
    <row r="58" spans="1:29" x14ac:dyDescent="0.3">
      <c r="A58" s="19"/>
      <c r="B58" s="18"/>
      <c r="C58" s="15"/>
      <c r="D58" s="103"/>
      <c r="E58" s="103"/>
      <c r="F58" s="103"/>
      <c r="G58" s="103"/>
      <c r="H58" s="103"/>
      <c r="I58" s="103"/>
      <c r="J58" s="103"/>
      <c r="K58" s="103"/>
      <c r="L58" s="103"/>
      <c r="M58" s="103"/>
      <c r="N58" s="103"/>
      <c r="O58" s="103"/>
      <c r="P58" s="103"/>
      <c r="S58" t="b">
        <f>AND(I41&lt;&gt;"",I41=FALSE)</f>
        <v>0</v>
      </c>
    </row>
    <row r="59" spans="1:29" x14ac:dyDescent="0.3">
      <c r="A59" s="19"/>
      <c r="B59" s="18"/>
      <c r="C59" s="15"/>
      <c r="D59" s="103"/>
      <c r="E59" s="103"/>
      <c r="F59" s="103"/>
      <c r="G59" s="103"/>
      <c r="H59" s="103"/>
      <c r="I59" s="103"/>
      <c r="J59" s="103"/>
      <c r="K59" s="103"/>
      <c r="L59" s="103"/>
      <c r="M59" s="103"/>
      <c r="N59" s="103"/>
      <c r="O59" s="103"/>
      <c r="P59" s="103"/>
    </row>
    <row r="60" spans="1:29" x14ac:dyDescent="0.3">
      <c r="A60" s="19"/>
      <c r="B60" s="18"/>
      <c r="C60" s="15"/>
      <c r="D60" s="10"/>
      <c r="E60" s="10"/>
      <c r="F60" s="10"/>
      <c r="G60" s="10"/>
      <c r="H60" s="10"/>
      <c r="I60" s="10"/>
      <c r="J60" s="10"/>
      <c r="K60" s="10"/>
      <c r="L60" s="10"/>
      <c r="M60" s="10"/>
      <c r="N60" s="10"/>
      <c r="O60" s="15"/>
      <c r="P60" s="10"/>
    </row>
    <row r="61" spans="1:29" x14ac:dyDescent="0.3">
      <c r="A61" s="19"/>
      <c r="B61" s="18"/>
      <c r="C61" s="15"/>
      <c r="D61" s="14" t="s">
        <v>27</v>
      </c>
      <c r="E61" s="10"/>
      <c r="F61" s="10"/>
      <c r="G61" s="10"/>
      <c r="H61" s="10"/>
      <c r="I61" s="10"/>
      <c r="J61" s="10"/>
      <c r="K61" s="10"/>
      <c r="L61" s="10"/>
      <c r="M61" s="10"/>
      <c r="N61" s="10"/>
      <c r="O61" s="15"/>
      <c r="P61" s="10"/>
    </row>
    <row r="62" spans="1:29" ht="21" customHeight="1" thickBot="1" x14ac:dyDescent="0.35">
      <c r="A62" s="19"/>
      <c r="B62" s="18"/>
      <c r="C62" s="15"/>
      <c r="D62" s="127" t="s">
        <v>28</v>
      </c>
      <c r="E62" s="127"/>
      <c r="F62" s="127"/>
      <c r="G62" s="127"/>
      <c r="H62" s="127"/>
      <c r="I62" s="127"/>
      <c r="J62" s="127"/>
      <c r="K62" s="127"/>
      <c r="L62" s="127"/>
      <c r="M62" s="127"/>
      <c r="N62" s="127"/>
      <c r="O62" s="127"/>
      <c r="P62" s="127"/>
    </row>
    <row r="63" spans="1:29" x14ac:dyDescent="0.3">
      <c r="A63" s="19"/>
      <c r="B63" s="18"/>
      <c r="C63" s="15"/>
      <c r="D63" s="91" t="s">
        <v>29</v>
      </c>
      <c r="E63" s="92"/>
      <c r="F63" s="92"/>
      <c r="G63" s="91" t="s">
        <v>30</v>
      </c>
      <c r="H63" s="92"/>
      <c r="I63" s="93"/>
      <c r="J63" s="133" t="s">
        <v>31</v>
      </c>
      <c r="K63" s="134"/>
      <c r="L63" s="135"/>
      <c r="M63" s="91" t="s">
        <v>32</v>
      </c>
      <c r="N63" s="93"/>
      <c r="O63" s="125" t="s">
        <v>33</v>
      </c>
      <c r="P63" s="125" t="s">
        <v>34</v>
      </c>
    </row>
    <row r="64" spans="1:29" ht="36.6" thickBot="1" x14ac:dyDescent="0.35">
      <c r="A64" s="29"/>
      <c r="B64" s="30"/>
      <c r="C64" s="31"/>
      <c r="D64" s="94"/>
      <c r="E64" s="95"/>
      <c r="F64" s="95"/>
      <c r="G64" s="94"/>
      <c r="H64" s="95"/>
      <c r="I64" s="96"/>
      <c r="J64" s="1" t="s">
        <v>35</v>
      </c>
      <c r="K64" s="2" t="s">
        <v>36</v>
      </c>
      <c r="L64" s="3" t="s">
        <v>37</v>
      </c>
      <c r="M64" s="94"/>
      <c r="N64" s="96"/>
      <c r="O64" s="126"/>
      <c r="P64" s="128"/>
    </row>
    <row r="65" spans="1:16" x14ac:dyDescent="0.3">
      <c r="A65" s="19"/>
      <c r="B65" s="18"/>
      <c r="C65" s="14"/>
      <c r="D65" s="81"/>
      <c r="E65" s="82"/>
      <c r="F65" s="82"/>
      <c r="G65" s="81"/>
      <c r="H65" s="82"/>
      <c r="I65" s="150"/>
      <c r="J65" s="4"/>
      <c r="K65" s="61">
        <v>5</v>
      </c>
      <c r="L65" s="58">
        <v>5.5</v>
      </c>
      <c r="M65" s="83"/>
      <c r="N65" s="84"/>
      <c r="O65" s="4"/>
      <c r="P65" s="5">
        <f>IF(COUNT(J65:O65)&gt;0,IF(COUNT(J65:K65)=2,IF(L65&gt;0,-PMT(L65/100,K65,J65),J65/K65),0)+M65+O65,"")</f>
        <v>0</v>
      </c>
    </row>
    <row r="66" spans="1:16" x14ac:dyDescent="0.3">
      <c r="A66" s="19"/>
      <c r="B66" s="18"/>
      <c r="C66" s="15"/>
      <c r="D66" s="85"/>
      <c r="E66" s="86"/>
      <c r="F66" s="87"/>
      <c r="G66" s="85"/>
      <c r="H66" s="86"/>
      <c r="I66" s="87"/>
      <c r="J66" s="6"/>
      <c r="K66" s="62">
        <v>5</v>
      </c>
      <c r="L66" s="59">
        <v>5.5</v>
      </c>
      <c r="M66" s="88"/>
      <c r="N66" s="89"/>
      <c r="O66" s="6"/>
      <c r="P66" s="7">
        <f>IF(COUNT(J66:O66)&gt;0,IF(COUNT(J66:K66)=2,IF(L66&gt;0,-PMT(L66/100,K66,J66),J66/K66),0)+M66+O66,"")</f>
        <v>0</v>
      </c>
    </row>
    <row r="67" spans="1:16" x14ac:dyDescent="0.3">
      <c r="A67" s="19"/>
      <c r="B67" s="18"/>
      <c r="C67" s="15"/>
      <c r="D67" s="85"/>
      <c r="E67" s="86"/>
      <c r="F67" s="86"/>
      <c r="G67" s="85"/>
      <c r="H67" s="86"/>
      <c r="I67" s="87"/>
      <c r="J67" s="6"/>
      <c r="K67" s="62">
        <v>5</v>
      </c>
      <c r="L67" s="59">
        <v>5.5</v>
      </c>
      <c r="M67" s="88"/>
      <c r="N67" s="89"/>
      <c r="O67" s="6"/>
      <c r="P67" s="7">
        <f>IF(COUNT(J67:O67)&gt;0,IF(COUNT(J67:K67)=2,IF(L67&gt;0,-PMT(L67/100,K67,J67),J67/K67),0)+M67+O67,"")</f>
        <v>0</v>
      </c>
    </row>
    <row r="68" spans="1:16" x14ac:dyDescent="0.3">
      <c r="A68" s="19"/>
      <c r="B68" s="18"/>
      <c r="C68" s="15"/>
      <c r="D68" s="85"/>
      <c r="E68" s="86"/>
      <c r="F68" s="86"/>
      <c r="G68" s="85"/>
      <c r="H68" s="86"/>
      <c r="I68" s="87"/>
      <c r="J68" s="6"/>
      <c r="K68" s="62">
        <v>5</v>
      </c>
      <c r="L68" s="59">
        <v>5.5</v>
      </c>
      <c r="M68" s="88"/>
      <c r="N68" s="89"/>
      <c r="O68" s="6"/>
      <c r="P68" s="7">
        <f>IF(COUNT(J68:O68)&gt;0,IF(COUNT(J68:K68)=2,IF(L68&gt;0,-PMT(L68/100,K68,J68),J68/K68),0)+M68+O68,"")</f>
        <v>0</v>
      </c>
    </row>
    <row r="69" spans="1:16" ht="15" thickBot="1" x14ac:dyDescent="0.35">
      <c r="A69" s="19"/>
      <c r="B69" s="18"/>
      <c r="C69" s="15"/>
      <c r="D69" s="129"/>
      <c r="E69" s="130"/>
      <c r="F69" s="130"/>
      <c r="G69" s="129"/>
      <c r="H69" s="130"/>
      <c r="I69" s="137"/>
      <c r="J69" s="8"/>
      <c r="K69" s="63">
        <v>5</v>
      </c>
      <c r="L69" s="60">
        <v>5.5</v>
      </c>
      <c r="M69" s="131"/>
      <c r="N69" s="132"/>
      <c r="O69" s="8"/>
      <c r="P69" s="9">
        <f>IF(COUNT(J69:O69)&gt;0,IF(COUNT(J69:K69)=2,IF(L69&gt;0,-PMT(L69/100,K69,J69),J69/K69),0)+M69+O69,"")</f>
        <v>0</v>
      </c>
    </row>
    <row r="70" spans="1:16" ht="15" thickBot="1" x14ac:dyDescent="0.35">
      <c r="A70" s="19"/>
      <c r="B70" s="18"/>
      <c r="C70" s="15"/>
      <c r="D70" s="10"/>
      <c r="E70" s="10"/>
      <c r="F70" s="10"/>
      <c r="G70" s="10"/>
      <c r="H70" s="10"/>
      <c r="I70" s="10"/>
      <c r="J70" s="10"/>
      <c r="K70" s="10"/>
      <c r="L70" s="10"/>
      <c r="M70" s="10"/>
      <c r="N70" s="11" t="s">
        <v>38</v>
      </c>
      <c r="O70" s="12" t="s">
        <v>39</v>
      </c>
      <c r="P70" s="13">
        <f>IF(COUNT(P65:P69)&gt;0,SUM(P65:P69),"")</f>
        <v>0</v>
      </c>
    </row>
    <row r="71" spans="1:16" x14ac:dyDescent="0.3">
      <c r="A71" s="19"/>
      <c r="B71" s="18"/>
      <c r="C71" s="15"/>
      <c r="D71" s="18"/>
      <c r="E71" s="18"/>
      <c r="F71" s="18"/>
      <c r="G71" s="18"/>
      <c r="H71" s="18"/>
      <c r="I71" s="18"/>
      <c r="J71" s="18"/>
      <c r="K71" s="18"/>
      <c r="L71" s="18"/>
      <c r="M71" s="18"/>
      <c r="N71" s="18"/>
      <c r="O71" s="18"/>
      <c r="P71" s="18"/>
    </row>
    <row r="72" spans="1:16" x14ac:dyDescent="0.3">
      <c r="A72" s="19"/>
      <c r="B72" s="18"/>
      <c r="C72" s="15"/>
      <c r="D72" s="14" t="s">
        <v>40</v>
      </c>
      <c r="E72" s="15"/>
      <c r="F72" s="17"/>
      <c r="G72" s="17"/>
      <c r="H72" s="17"/>
      <c r="I72" s="17"/>
      <c r="J72" s="15"/>
      <c r="K72" s="15"/>
      <c r="L72" s="15"/>
      <c r="M72" s="15"/>
      <c r="N72" s="15"/>
      <c r="O72" s="15"/>
      <c r="P72" s="15"/>
    </row>
    <row r="73" spans="1:16" ht="15" thickBot="1" x14ac:dyDescent="0.35">
      <c r="A73" s="19"/>
      <c r="B73" s="18"/>
      <c r="C73" s="15"/>
      <c r="D73" s="127" t="s">
        <v>41</v>
      </c>
      <c r="E73" s="127"/>
      <c r="F73" s="127"/>
      <c r="G73" s="127"/>
      <c r="H73" s="127"/>
      <c r="I73" s="127"/>
      <c r="J73" s="127"/>
      <c r="K73" s="127"/>
      <c r="L73" s="127"/>
      <c r="M73" s="127"/>
      <c r="N73" s="127"/>
      <c r="O73" s="127"/>
      <c r="P73" s="127"/>
    </row>
    <row r="74" spans="1:16" x14ac:dyDescent="0.3">
      <c r="A74" s="19"/>
      <c r="B74" s="18"/>
      <c r="C74" s="15"/>
      <c r="D74" s="91" t="s">
        <v>29</v>
      </c>
      <c r="E74" s="92"/>
      <c r="F74" s="92"/>
      <c r="G74" s="91" t="s">
        <v>30</v>
      </c>
      <c r="H74" s="92"/>
      <c r="I74" s="93"/>
      <c r="J74" s="133" t="s">
        <v>31</v>
      </c>
      <c r="K74" s="134"/>
      <c r="L74" s="135"/>
      <c r="M74" s="91" t="s">
        <v>42</v>
      </c>
      <c r="N74" s="93"/>
      <c r="O74" s="125" t="s">
        <v>33</v>
      </c>
      <c r="P74" s="125" t="s">
        <v>34</v>
      </c>
    </row>
    <row r="75" spans="1:16" ht="36.6" thickBot="1" x14ac:dyDescent="0.35">
      <c r="A75" s="29"/>
      <c r="B75" s="30"/>
      <c r="C75" s="31"/>
      <c r="D75" s="94"/>
      <c r="E75" s="95"/>
      <c r="F75" s="95"/>
      <c r="G75" s="94"/>
      <c r="H75" s="95"/>
      <c r="I75" s="96"/>
      <c r="J75" s="1" t="s">
        <v>35</v>
      </c>
      <c r="K75" s="2" t="s">
        <v>36</v>
      </c>
      <c r="L75" s="3" t="s">
        <v>37</v>
      </c>
      <c r="M75" s="94"/>
      <c r="N75" s="96"/>
      <c r="O75" s="126"/>
      <c r="P75" s="128"/>
    </row>
    <row r="76" spans="1:16" x14ac:dyDescent="0.3">
      <c r="A76" s="19"/>
      <c r="B76" s="18"/>
      <c r="C76" s="14"/>
      <c r="D76" s="81"/>
      <c r="E76" s="82"/>
      <c r="F76" s="82"/>
      <c r="G76" s="81"/>
      <c r="H76" s="82"/>
      <c r="I76" s="150"/>
      <c r="J76" s="4"/>
      <c r="K76" s="61">
        <v>5</v>
      </c>
      <c r="L76" s="58">
        <v>5.5</v>
      </c>
      <c r="M76" s="83"/>
      <c r="N76" s="84"/>
      <c r="O76" s="4"/>
      <c r="P76" s="5">
        <f>IF(COUNT(J76:O76)&gt;0,IF(COUNT(J76:K76)=2,IF(L76&gt;0,-PMT(L76/100,K76,J76),J76/K76),0)+M76+O76,"")</f>
        <v>0</v>
      </c>
    </row>
    <row r="77" spans="1:16" x14ac:dyDescent="0.3">
      <c r="A77" s="19"/>
      <c r="B77" s="18"/>
      <c r="C77" s="15"/>
      <c r="D77" s="85"/>
      <c r="E77" s="86"/>
      <c r="F77" s="86"/>
      <c r="G77" s="85"/>
      <c r="H77" s="86"/>
      <c r="I77" s="87"/>
      <c r="J77" s="6"/>
      <c r="K77" s="62">
        <v>5</v>
      </c>
      <c r="L77" s="59">
        <v>5.5</v>
      </c>
      <c r="M77" s="88"/>
      <c r="N77" s="89"/>
      <c r="O77" s="6"/>
      <c r="P77" s="7">
        <f>IF(COUNT(J77:O77)&gt;0,IF(COUNT(J77:K77)=2,IF(L77&gt;0,-PMT(L77/100,K77,J77),J77/K77),0)+M77+O77,"")</f>
        <v>0</v>
      </c>
    </row>
    <row r="78" spans="1:16" x14ac:dyDescent="0.3">
      <c r="A78" s="19"/>
      <c r="B78" s="18"/>
      <c r="C78" s="15"/>
      <c r="D78" s="85"/>
      <c r="E78" s="86"/>
      <c r="F78" s="86"/>
      <c r="G78" s="85"/>
      <c r="H78" s="86"/>
      <c r="I78" s="87"/>
      <c r="J78" s="6"/>
      <c r="K78" s="62">
        <v>5</v>
      </c>
      <c r="L78" s="59">
        <v>5.5</v>
      </c>
      <c r="M78" s="88"/>
      <c r="N78" s="89"/>
      <c r="O78" s="6"/>
      <c r="P78" s="7">
        <f>IF(COUNT(J78:O78)&gt;0,IF(COUNT(J78:K78)=2,IF(L78&gt;0,-PMT(L78/100,K78,J78),J78/K78),0)+M78+O78,"")</f>
        <v>0</v>
      </c>
    </row>
    <row r="79" spans="1:16" x14ac:dyDescent="0.3">
      <c r="A79" s="19"/>
      <c r="B79" s="18"/>
      <c r="C79" s="15"/>
      <c r="D79" s="85"/>
      <c r="E79" s="86"/>
      <c r="F79" s="86"/>
      <c r="G79" s="85"/>
      <c r="H79" s="86"/>
      <c r="I79" s="87"/>
      <c r="J79" s="6"/>
      <c r="K79" s="62">
        <v>5</v>
      </c>
      <c r="L79" s="59">
        <v>5.5</v>
      </c>
      <c r="M79" s="88"/>
      <c r="N79" s="89"/>
      <c r="O79" s="6"/>
      <c r="P79" s="7">
        <f>IF(COUNT(J79:O79)&gt;0,IF(COUNT(J79:K79)=2,IF(L79&gt;0,-PMT(L79/100,K79,J79),J79/K79),0)+M79+O79,"")</f>
        <v>0</v>
      </c>
    </row>
    <row r="80" spans="1:16" ht="15" thickBot="1" x14ac:dyDescent="0.35">
      <c r="A80" s="19"/>
      <c r="B80" s="18"/>
      <c r="C80" s="15"/>
      <c r="D80" s="129"/>
      <c r="E80" s="130"/>
      <c r="F80" s="130"/>
      <c r="G80" s="129"/>
      <c r="H80" s="130"/>
      <c r="I80" s="137"/>
      <c r="J80" s="8"/>
      <c r="K80" s="63">
        <v>5</v>
      </c>
      <c r="L80" s="60">
        <v>5.5</v>
      </c>
      <c r="M80" s="131"/>
      <c r="N80" s="132"/>
      <c r="O80" s="8"/>
      <c r="P80" s="9">
        <f>IF(COUNT(J80:O80)&gt;0,IF(COUNT(J80:K80)=2,IF(L80&gt;0,-PMT(L80/100,K80,J80),J80/K80),0)+M80+O80,"")</f>
        <v>0</v>
      </c>
    </row>
    <row r="81" spans="1:21" ht="15" thickBot="1" x14ac:dyDescent="0.35">
      <c r="A81" s="19"/>
      <c r="B81" s="18"/>
      <c r="C81" s="18"/>
      <c r="D81" s="18"/>
      <c r="E81" s="18"/>
      <c r="F81" s="18"/>
      <c r="G81" s="18"/>
      <c r="H81" s="18"/>
      <c r="I81" s="18"/>
      <c r="J81" s="18"/>
      <c r="K81" s="18"/>
      <c r="L81" s="18"/>
      <c r="M81" s="18"/>
      <c r="N81" s="11" t="s">
        <v>38</v>
      </c>
      <c r="O81" s="12" t="s">
        <v>39</v>
      </c>
      <c r="P81" s="13">
        <f>IF(COUNT(P76:P80)&gt;0,SUM(P76:P80),"")</f>
        <v>0</v>
      </c>
    </row>
    <row r="82" spans="1:21" ht="15" thickBot="1" x14ac:dyDescent="0.35">
      <c r="A82" s="19"/>
      <c r="B82" s="18"/>
      <c r="C82" s="18"/>
      <c r="D82" s="18"/>
      <c r="E82" s="18"/>
      <c r="F82" s="18"/>
      <c r="G82" s="18"/>
      <c r="H82" s="18"/>
      <c r="I82" s="18"/>
      <c r="J82" s="18"/>
      <c r="K82" s="18"/>
      <c r="L82" s="18"/>
      <c r="M82" s="18"/>
      <c r="N82" s="18"/>
      <c r="O82" s="18"/>
      <c r="P82" s="18"/>
    </row>
    <row r="83" spans="1:21" ht="15" thickBot="1" x14ac:dyDescent="0.35">
      <c r="A83" s="19"/>
      <c r="B83" s="18"/>
      <c r="C83" s="26" t="s">
        <v>43</v>
      </c>
      <c r="D83" s="136" t="s">
        <v>44</v>
      </c>
      <c r="E83" s="136"/>
      <c r="F83" s="136"/>
      <c r="G83" s="136"/>
      <c r="H83" s="136"/>
      <c r="I83" s="136"/>
      <c r="J83" s="136"/>
      <c r="K83" s="136"/>
      <c r="L83" s="136"/>
      <c r="M83" s="136"/>
      <c r="N83" s="136"/>
      <c r="O83" s="32" t="s">
        <v>39</v>
      </c>
      <c r="P83" s="13">
        <f>IF(ISNUMBER(P81),P81-IF(ISNUMBER(P70),P70,0),"")</f>
        <v>0</v>
      </c>
    </row>
    <row r="84" spans="1:21" x14ac:dyDescent="0.3">
      <c r="A84" s="19"/>
      <c r="B84" s="18"/>
      <c r="C84" s="15"/>
      <c r="D84" s="28"/>
      <c r="E84" s="28"/>
      <c r="F84" s="28"/>
      <c r="G84" s="28"/>
      <c r="H84" s="28"/>
      <c r="I84" s="28"/>
      <c r="J84" s="28"/>
      <c r="K84" s="28"/>
      <c r="L84" s="28"/>
      <c r="M84" s="28"/>
      <c r="N84" s="28"/>
      <c r="O84" s="28"/>
      <c r="P84" s="28"/>
    </row>
    <row r="85" spans="1:21" ht="66.599999999999994" customHeight="1" thickBot="1" x14ac:dyDescent="0.35">
      <c r="A85" s="19"/>
      <c r="B85" s="18"/>
      <c r="C85" s="15"/>
      <c r="D85" s="33"/>
      <c r="E85" s="33"/>
      <c r="F85" s="75" t="s">
        <v>45</v>
      </c>
      <c r="G85" s="75"/>
      <c r="H85" s="33"/>
      <c r="I85" s="75" t="s">
        <v>46</v>
      </c>
      <c r="J85" s="75"/>
      <c r="L85" s="75" t="s">
        <v>47</v>
      </c>
      <c r="M85" s="75"/>
      <c r="R85" s="42"/>
      <c r="S85" s="44"/>
      <c r="T85" s="33"/>
      <c r="U85" s="33"/>
    </row>
    <row r="86" spans="1:21" ht="15" thickBot="1" x14ac:dyDescent="0.35">
      <c r="A86" s="19"/>
      <c r="B86" s="18"/>
      <c r="C86" s="26" t="s">
        <v>48</v>
      </c>
      <c r="D86" s="136" t="s">
        <v>49</v>
      </c>
      <c r="E86" s="149"/>
      <c r="F86" s="73">
        <v>80</v>
      </c>
      <c r="G86" s="74"/>
      <c r="H86" s="55" t="s">
        <v>50</v>
      </c>
      <c r="I86" s="76">
        <f>K34</f>
        <v>0</v>
      </c>
      <c r="J86" s="76"/>
      <c r="K86" s="55" t="s">
        <v>50</v>
      </c>
      <c r="L86" s="90" t="str">
        <f>IF(AND(I41&lt;&gt;"",I41=FALSE),1/100,IF(COUNT(I50,I51)=2,I50-I51,""))</f>
        <v/>
      </c>
      <c r="M86" s="90"/>
      <c r="N86" s="54" t="s">
        <v>39</v>
      </c>
      <c r="O86" s="13" t="str">
        <f>IF(COUNT(F86,I86,L86)=3,F86*I86*L86,"")</f>
        <v/>
      </c>
      <c r="R86" s="43"/>
      <c r="S86" s="44"/>
    </row>
    <row r="87" spans="1:21" x14ac:dyDescent="0.3">
      <c r="A87" s="19"/>
      <c r="B87" s="18"/>
      <c r="C87" s="34"/>
      <c r="D87" s="138"/>
      <c r="E87" s="138"/>
      <c r="F87" s="139"/>
      <c r="G87" s="139"/>
      <c r="H87" s="138"/>
      <c r="I87" s="139"/>
      <c r="J87" s="139"/>
      <c r="K87" s="138"/>
      <c r="L87" s="139"/>
      <c r="M87" s="139"/>
      <c r="N87" s="138"/>
      <c r="O87" s="138"/>
      <c r="P87" s="138"/>
    </row>
    <row r="88" spans="1:21" ht="15" thickBot="1" x14ac:dyDescent="0.35">
      <c r="A88" s="19"/>
      <c r="B88" s="18"/>
      <c r="C88" s="34"/>
      <c r="D88" s="28"/>
      <c r="E88" s="28"/>
      <c r="F88" s="28"/>
      <c r="G88" s="28"/>
      <c r="H88" s="28"/>
      <c r="I88" s="28"/>
      <c r="J88" s="28"/>
      <c r="K88" s="28"/>
      <c r="L88" s="28"/>
      <c r="M88" s="28"/>
      <c r="N88" s="28"/>
      <c r="O88" s="28"/>
      <c r="P88" s="28"/>
    </row>
    <row r="89" spans="1:21" ht="15" thickBot="1" x14ac:dyDescent="0.35">
      <c r="A89" s="21"/>
      <c r="B89" s="35"/>
      <c r="C89" s="26" t="s">
        <v>51</v>
      </c>
      <c r="D89" s="36" t="s">
        <v>52</v>
      </c>
      <c r="E89" s="37"/>
      <c r="F89" s="37"/>
      <c r="G89" s="37"/>
      <c r="H89" s="37"/>
      <c r="I89" s="37"/>
      <c r="J89" s="38"/>
      <c r="K89" s="39" t="str">
        <f>IF(COUNT(P83,O86)=2,AND(P83&gt;O86,P83&gt;IF(A1laitos,1000,4000)),"")</f>
        <v/>
      </c>
      <c r="L89" s="14"/>
      <c r="M89" s="14"/>
      <c r="N89" s="14"/>
      <c r="O89" s="14"/>
      <c r="P89" s="14"/>
    </row>
    <row r="90" spans="1:21" x14ac:dyDescent="0.3">
      <c r="A90" s="19"/>
      <c r="B90" s="49"/>
      <c r="C90" s="50"/>
      <c r="D90" s="51"/>
      <c r="E90" s="52"/>
      <c r="F90" s="47"/>
      <c r="G90" s="53"/>
      <c r="H90" s="47"/>
      <c r="I90" s="47"/>
      <c r="J90" s="47"/>
      <c r="K90" s="47"/>
      <c r="L90" s="47"/>
      <c r="M90" s="47"/>
      <c r="N90" s="47"/>
      <c r="O90" s="47"/>
      <c r="P90" s="47"/>
    </row>
    <row r="91" spans="1:21" x14ac:dyDescent="0.3">
      <c r="A91" s="19"/>
      <c r="B91" s="15"/>
      <c r="C91" s="48"/>
      <c r="D91" s="15"/>
      <c r="E91" s="15"/>
      <c r="F91" s="48"/>
      <c r="G91" s="15"/>
      <c r="H91" s="48"/>
      <c r="I91" s="48"/>
      <c r="J91" s="48"/>
      <c r="K91" s="48"/>
      <c r="L91" s="48"/>
      <c r="M91" s="48"/>
      <c r="N91" s="48"/>
      <c r="O91" s="48"/>
      <c r="P91" s="48"/>
    </row>
  </sheetData>
  <sheetProtection sheet="1" objects="1" scenarios="1"/>
  <mergeCells count="87">
    <mergeCell ref="G69:I69"/>
    <mergeCell ref="G76:I76"/>
    <mergeCell ref="G77:I77"/>
    <mergeCell ref="G78:I78"/>
    <mergeCell ref="G79:I79"/>
    <mergeCell ref="D54:P59"/>
    <mergeCell ref="D87:P87"/>
    <mergeCell ref="D31:F31"/>
    <mergeCell ref="D32:F32"/>
    <mergeCell ref="G31:I31"/>
    <mergeCell ref="J31:L31"/>
    <mergeCell ref="M31:O31"/>
    <mergeCell ref="D86:E86"/>
    <mergeCell ref="D76:F76"/>
    <mergeCell ref="M76:N76"/>
    <mergeCell ref="D77:F77"/>
    <mergeCell ref="M32:O32"/>
    <mergeCell ref="D80:F80"/>
    <mergeCell ref="G65:I65"/>
    <mergeCell ref="G66:I66"/>
    <mergeCell ref="G67:I67"/>
    <mergeCell ref="M80:N80"/>
    <mergeCell ref="D83:N83"/>
    <mergeCell ref="D74:F75"/>
    <mergeCell ref="J74:L74"/>
    <mergeCell ref="M74:N75"/>
    <mergeCell ref="M77:N77"/>
    <mergeCell ref="D78:F78"/>
    <mergeCell ref="M78:N78"/>
    <mergeCell ref="D79:F79"/>
    <mergeCell ref="M79:N79"/>
    <mergeCell ref="G80:I80"/>
    <mergeCell ref="O74:O75"/>
    <mergeCell ref="D67:F67"/>
    <mergeCell ref="M67:N67"/>
    <mergeCell ref="D62:P62"/>
    <mergeCell ref="P74:P75"/>
    <mergeCell ref="D68:F68"/>
    <mergeCell ref="M68:N68"/>
    <mergeCell ref="D69:F69"/>
    <mergeCell ref="M69:N69"/>
    <mergeCell ref="D73:P73"/>
    <mergeCell ref="D63:F64"/>
    <mergeCell ref="J63:L63"/>
    <mergeCell ref="M63:N64"/>
    <mergeCell ref="O63:O64"/>
    <mergeCell ref="P63:P64"/>
    <mergeCell ref="G68:I68"/>
    <mergeCell ref="D50:H50"/>
    <mergeCell ref="D51:H51"/>
    <mergeCell ref="D16:F16"/>
    <mergeCell ref="D17:F17"/>
    <mergeCell ref="D27:K27"/>
    <mergeCell ref="D42:P49"/>
    <mergeCell ref="J32:L32"/>
    <mergeCell ref="D41:H41"/>
    <mergeCell ref="D34:J34"/>
    <mergeCell ref="D28:P30"/>
    <mergeCell ref="B2:P2"/>
    <mergeCell ref="C14:P14"/>
    <mergeCell ref="C36:P36"/>
    <mergeCell ref="D39:P39"/>
    <mergeCell ref="C4:P4"/>
    <mergeCell ref="D21:P23"/>
    <mergeCell ref="D25:I25"/>
    <mergeCell ref="D6:P12"/>
    <mergeCell ref="G16:J16"/>
    <mergeCell ref="G17:J17"/>
    <mergeCell ref="G19:J19"/>
    <mergeCell ref="K34:L34"/>
    <mergeCell ref="G32:I32"/>
    <mergeCell ref="F86:G86"/>
    <mergeCell ref="F85:G85"/>
    <mergeCell ref="I85:J85"/>
    <mergeCell ref="I86:J86"/>
    <mergeCell ref="D18:F18"/>
    <mergeCell ref="D19:F19"/>
    <mergeCell ref="D53:P53"/>
    <mergeCell ref="D65:F65"/>
    <mergeCell ref="M65:N65"/>
    <mergeCell ref="D66:F66"/>
    <mergeCell ref="M66:N66"/>
    <mergeCell ref="L85:M85"/>
    <mergeCell ref="L86:M86"/>
    <mergeCell ref="G63:I64"/>
    <mergeCell ref="G74:I75"/>
    <mergeCell ref="G18:J18"/>
  </mergeCells>
  <conditionalFormatting sqref="I50:I51">
    <cfRule type="expression" dxfId="2" priority="1">
      <formula>$S$58</formula>
    </cfRule>
  </conditionalFormatting>
  <dataValidations count="3">
    <dataValidation type="list" allowBlank="1" showInputMessage="1" showErrorMessage="1" sqref="J25" xr:uid="{4CD956DC-DC80-4E14-B16F-BAC3F7EE8F2F}">
      <formula1>$S$24:$S$25</formula1>
    </dataValidation>
    <dataValidation type="list" allowBlank="1" showInputMessage="1" showErrorMessage="1" sqref="I51" xr:uid="{1D9EDE1F-03CC-437D-AE4E-AD5C5BE72777}">
      <formula1>$S$49:$S$56</formula1>
    </dataValidation>
    <dataValidation type="list" allowBlank="1" showInputMessage="1" showErrorMessage="1" sqref="I41" xr:uid="{A8769F11-905E-4E05-A8E4-B4CCA2179762}">
      <formula1>$S$40:$S$41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F875D-BD3B-4838-8396-47D895172CFE}">
  <dimension ref="A2:AC91"/>
  <sheetViews>
    <sheetView showGridLines="0" workbookViewId="0">
      <selection activeCell="G16" sqref="G16:J16"/>
    </sheetView>
  </sheetViews>
  <sheetFormatPr defaultColWidth="8.6640625" defaultRowHeight="14.4" x14ac:dyDescent="0.3"/>
  <cols>
    <col min="10" max="10" width="11.109375" customWidth="1"/>
    <col min="12" max="12" width="9.88671875" customWidth="1"/>
    <col min="19" max="19" width="8.88671875" hidden="1" customWidth="1"/>
  </cols>
  <sheetData>
    <row r="2" spans="1:16" ht="17.399999999999999" x14ac:dyDescent="0.3">
      <c r="A2" s="19"/>
      <c r="B2" s="100" t="s">
        <v>0</v>
      </c>
      <c r="C2" s="100"/>
      <c r="D2" s="100"/>
      <c r="E2" s="100"/>
      <c r="F2" s="100"/>
      <c r="G2" s="100"/>
      <c r="H2" s="100"/>
      <c r="I2" s="100"/>
      <c r="J2" s="100"/>
      <c r="K2" s="100"/>
      <c r="L2" s="100"/>
      <c r="M2" s="100"/>
      <c r="N2" s="100"/>
      <c r="O2" s="100"/>
      <c r="P2" s="100"/>
    </row>
    <row r="3" spans="1:16" ht="17.399999999999999" x14ac:dyDescent="0.3">
      <c r="A3" s="19"/>
      <c r="B3" s="20"/>
      <c r="C3" s="20"/>
      <c r="D3" s="20"/>
      <c r="E3" s="20"/>
      <c r="F3" s="20"/>
      <c r="G3" s="20"/>
      <c r="H3" s="20"/>
      <c r="I3" s="20"/>
      <c r="J3" s="20"/>
      <c r="K3" s="20"/>
      <c r="L3" s="20"/>
      <c r="M3" s="20"/>
      <c r="N3" s="20"/>
      <c r="O3" s="20"/>
      <c r="P3" s="20"/>
    </row>
    <row r="4" spans="1:16" ht="15.6" x14ac:dyDescent="0.3">
      <c r="A4" s="19"/>
      <c r="B4" s="40">
        <v>1</v>
      </c>
      <c r="C4" s="101" t="s">
        <v>1</v>
      </c>
      <c r="D4" s="101"/>
      <c r="E4" s="101"/>
      <c r="F4" s="101"/>
      <c r="G4" s="101"/>
      <c r="H4" s="101"/>
      <c r="I4" s="101"/>
      <c r="J4" s="101"/>
      <c r="K4" s="101"/>
      <c r="L4" s="101"/>
      <c r="M4" s="101"/>
      <c r="N4" s="101"/>
      <c r="O4" s="101"/>
      <c r="P4" s="101"/>
    </row>
    <row r="5" spans="1:16" ht="14.4" customHeight="1" x14ac:dyDescent="0.3">
      <c r="A5" s="19"/>
      <c r="B5" s="20"/>
      <c r="C5" s="20"/>
      <c r="D5" s="20"/>
      <c r="E5" s="20"/>
      <c r="F5" s="20"/>
      <c r="G5" s="20"/>
      <c r="H5" s="20"/>
      <c r="I5" s="20"/>
      <c r="J5" s="20"/>
      <c r="K5" s="20"/>
      <c r="L5" s="20"/>
      <c r="M5" s="20"/>
      <c r="N5" s="20"/>
      <c r="O5" s="20"/>
      <c r="P5" s="20"/>
    </row>
    <row r="6" spans="1:16" ht="14.4" customHeight="1" x14ac:dyDescent="0.3">
      <c r="A6" s="19"/>
      <c r="B6" s="18"/>
      <c r="C6" s="23"/>
      <c r="D6" s="103" t="s">
        <v>2</v>
      </c>
      <c r="E6" s="103"/>
      <c r="F6" s="103"/>
      <c r="G6" s="103"/>
      <c r="H6" s="103"/>
      <c r="I6" s="103"/>
      <c r="J6" s="103"/>
      <c r="K6" s="103"/>
      <c r="L6" s="103"/>
      <c r="M6" s="103"/>
      <c r="N6" s="103"/>
      <c r="O6" s="103"/>
      <c r="P6" s="103"/>
    </row>
    <row r="7" spans="1:16" ht="14.4" customHeight="1" x14ac:dyDescent="0.3">
      <c r="A7" s="19"/>
      <c r="B7" s="18"/>
      <c r="C7" s="23"/>
      <c r="D7" s="103"/>
      <c r="E7" s="103"/>
      <c r="F7" s="103"/>
      <c r="G7" s="103"/>
      <c r="H7" s="103"/>
      <c r="I7" s="103"/>
      <c r="J7" s="103"/>
      <c r="K7" s="103"/>
      <c r="L7" s="103"/>
      <c r="M7" s="103"/>
      <c r="N7" s="103"/>
      <c r="O7" s="103"/>
      <c r="P7" s="103"/>
    </row>
    <row r="8" spans="1:16" ht="14.4" customHeight="1" x14ac:dyDescent="0.3">
      <c r="A8" s="19"/>
      <c r="B8" s="18"/>
      <c r="C8" s="23"/>
      <c r="D8" s="103"/>
      <c r="E8" s="103"/>
      <c r="F8" s="103"/>
      <c r="G8" s="103"/>
      <c r="H8" s="103"/>
      <c r="I8" s="103"/>
      <c r="J8" s="103"/>
      <c r="K8" s="103"/>
      <c r="L8" s="103"/>
      <c r="M8" s="103"/>
      <c r="N8" s="103"/>
      <c r="O8" s="103"/>
      <c r="P8" s="103"/>
    </row>
    <row r="9" spans="1:16" ht="14.4" customHeight="1" x14ac:dyDescent="0.3">
      <c r="A9" s="19"/>
      <c r="B9" s="20"/>
      <c r="C9" s="20"/>
      <c r="D9" s="103"/>
      <c r="E9" s="103"/>
      <c r="F9" s="103"/>
      <c r="G9" s="103"/>
      <c r="H9" s="103"/>
      <c r="I9" s="103"/>
      <c r="J9" s="103"/>
      <c r="K9" s="103"/>
      <c r="L9" s="103"/>
      <c r="M9" s="103"/>
      <c r="N9" s="103"/>
      <c r="O9" s="103"/>
      <c r="P9" s="103"/>
    </row>
    <row r="10" spans="1:16" ht="14.4" customHeight="1" x14ac:dyDescent="0.3">
      <c r="A10" s="19"/>
      <c r="B10" s="20"/>
      <c r="C10" s="20"/>
      <c r="D10" s="103"/>
      <c r="E10" s="103"/>
      <c r="F10" s="103"/>
      <c r="G10" s="103"/>
      <c r="H10" s="103"/>
      <c r="I10" s="103"/>
      <c r="J10" s="103"/>
      <c r="K10" s="103"/>
      <c r="L10" s="103"/>
      <c r="M10" s="103"/>
      <c r="N10" s="103"/>
      <c r="O10" s="103"/>
      <c r="P10" s="103"/>
    </row>
    <row r="11" spans="1:16" ht="14.4" customHeight="1" x14ac:dyDescent="0.3">
      <c r="A11" s="19"/>
      <c r="B11" s="20"/>
      <c r="C11" s="20"/>
      <c r="D11" s="103"/>
      <c r="E11" s="103"/>
      <c r="F11" s="103"/>
      <c r="G11" s="103"/>
      <c r="H11" s="103"/>
      <c r="I11" s="103"/>
      <c r="J11" s="103"/>
      <c r="K11" s="103"/>
      <c r="L11" s="103"/>
      <c r="M11" s="103"/>
      <c r="N11" s="103"/>
      <c r="O11" s="103"/>
      <c r="P11" s="103"/>
    </row>
    <row r="12" spans="1:16" ht="14.4" customHeight="1" x14ac:dyDescent="0.3">
      <c r="A12" s="19"/>
      <c r="B12" s="20"/>
      <c r="C12" s="20"/>
      <c r="D12" s="103"/>
      <c r="E12" s="103"/>
      <c r="F12" s="103"/>
      <c r="G12" s="103"/>
      <c r="H12" s="103"/>
      <c r="I12" s="103"/>
      <c r="J12" s="103"/>
      <c r="K12" s="103"/>
      <c r="L12" s="103"/>
      <c r="M12" s="103"/>
      <c r="N12" s="103"/>
      <c r="O12" s="103"/>
      <c r="P12" s="103"/>
    </row>
    <row r="13" spans="1:16" ht="14.4" customHeight="1" x14ac:dyDescent="0.3">
      <c r="A13" s="19"/>
      <c r="B13" s="20"/>
      <c r="C13" s="20"/>
      <c r="D13" s="20"/>
      <c r="E13" s="20"/>
      <c r="F13" s="20"/>
      <c r="G13" s="20"/>
      <c r="H13" s="20"/>
      <c r="I13" s="20"/>
      <c r="J13" s="20"/>
      <c r="K13" s="20"/>
      <c r="L13" s="20"/>
      <c r="M13" s="20"/>
      <c r="N13" s="20"/>
      <c r="O13" s="20"/>
      <c r="P13" s="20"/>
    </row>
    <row r="14" spans="1:16" ht="15.6" x14ac:dyDescent="0.3">
      <c r="A14" s="21"/>
      <c r="B14" s="40">
        <v>2</v>
      </c>
      <c r="C14" s="101" t="s">
        <v>3</v>
      </c>
      <c r="D14" s="101"/>
      <c r="E14" s="101"/>
      <c r="F14" s="101"/>
      <c r="G14" s="101"/>
      <c r="H14" s="101"/>
      <c r="I14" s="101"/>
      <c r="J14" s="101"/>
      <c r="K14" s="101"/>
      <c r="L14" s="101"/>
      <c r="M14" s="101"/>
      <c r="N14" s="101"/>
      <c r="O14" s="101"/>
      <c r="P14" s="101"/>
    </row>
    <row r="15" spans="1:16" ht="17.399999999999999" x14ac:dyDescent="0.3">
      <c r="A15" s="19"/>
      <c r="B15" s="20"/>
      <c r="C15" s="20"/>
      <c r="D15" s="20"/>
      <c r="E15" s="20"/>
      <c r="F15" s="20"/>
      <c r="G15" s="20"/>
      <c r="H15" s="20"/>
      <c r="I15" s="20"/>
      <c r="J15" s="20"/>
      <c r="K15" s="20"/>
      <c r="L15" s="20"/>
      <c r="M15" s="20"/>
      <c r="N15" s="20"/>
      <c r="O15" s="20"/>
      <c r="P15" s="20"/>
    </row>
    <row r="16" spans="1:16" ht="17.399999999999999" x14ac:dyDescent="0.3">
      <c r="A16" s="19"/>
      <c r="B16" s="20"/>
      <c r="C16" s="68"/>
      <c r="D16" s="77" t="s">
        <v>4</v>
      </c>
      <c r="E16" s="78"/>
      <c r="F16" s="78"/>
      <c r="G16" s="106"/>
      <c r="H16" s="107"/>
      <c r="I16" s="107"/>
      <c r="J16" s="108"/>
      <c r="K16" s="70"/>
      <c r="L16" s="20"/>
      <c r="M16" s="20"/>
      <c r="N16" s="20"/>
      <c r="O16" s="20"/>
      <c r="P16" s="20"/>
    </row>
    <row r="17" spans="1:19" ht="17.399999999999999" x14ac:dyDescent="0.3">
      <c r="A17" s="19"/>
      <c r="B17" s="20"/>
      <c r="C17" s="20"/>
      <c r="D17" s="116" t="s">
        <v>5</v>
      </c>
      <c r="E17" s="117"/>
      <c r="F17" s="118"/>
      <c r="G17" s="106"/>
      <c r="H17" s="107"/>
      <c r="I17" s="107"/>
      <c r="J17" s="108"/>
      <c r="K17" s="70"/>
      <c r="L17" s="20"/>
      <c r="M17" s="20"/>
      <c r="N17" s="20"/>
      <c r="O17" s="20"/>
      <c r="P17" s="20"/>
    </row>
    <row r="18" spans="1:19" ht="17.399999999999999" x14ac:dyDescent="0.3">
      <c r="A18" s="19"/>
      <c r="B18" s="20"/>
      <c r="C18" s="68"/>
      <c r="D18" s="77" t="s">
        <v>6</v>
      </c>
      <c r="E18" s="78"/>
      <c r="F18" s="79"/>
      <c r="G18" s="97"/>
      <c r="H18" s="98"/>
      <c r="I18" s="98"/>
      <c r="J18" s="99"/>
      <c r="K18" s="20"/>
      <c r="L18" s="20"/>
      <c r="M18" s="20"/>
      <c r="N18" s="20"/>
      <c r="O18" s="20"/>
      <c r="P18" s="20"/>
    </row>
    <row r="19" spans="1:19" ht="17.399999999999999" x14ac:dyDescent="0.3">
      <c r="A19" s="19"/>
      <c r="B19" s="20"/>
      <c r="C19" s="68"/>
      <c r="D19" s="77" t="s">
        <v>7</v>
      </c>
      <c r="E19" s="78"/>
      <c r="F19" s="79"/>
      <c r="G19" s="109"/>
      <c r="H19" s="98"/>
      <c r="I19" s="98"/>
      <c r="J19" s="99"/>
      <c r="K19" s="20"/>
      <c r="L19" s="20"/>
      <c r="M19" s="20"/>
      <c r="N19" s="20"/>
      <c r="O19" s="20"/>
      <c r="P19" s="20"/>
    </row>
    <row r="20" spans="1:19" ht="17.399999999999999" x14ac:dyDescent="0.3">
      <c r="A20" s="19"/>
      <c r="B20" s="20"/>
      <c r="C20" s="20"/>
      <c r="D20" s="69"/>
      <c r="E20" s="69"/>
      <c r="F20" s="69"/>
      <c r="G20" s="45"/>
      <c r="H20" s="45"/>
      <c r="I20" s="45"/>
      <c r="J20" s="45"/>
      <c r="K20" s="20"/>
      <c r="L20" s="20"/>
      <c r="M20" s="20"/>
      <c r="N20" s="20"/>
      <c r="O20" s="20"/>
      <c r="P20" s="20"/>
    </row>
    <row r="21" spans="1:19" ht="14.4" customHeight="1" x14ac:dyDescent="0.3">
      <c r="A21" s="22"/>
      <c r="B21" s="18"/>
      <c r="C21" s="23"/>
      <c r="D21" s="103" t="s">
        <v>8</v>
      </c>
      <c r="E21" s="103"/>
      <c r="F21" s="103"/>
      <c r="G21" s="103"/>
      <c r="H21" s="103"/>
      <c r="I21" s="103"/>
      <c r="J21" s="103"/>
      <c r="K21" s="103"/>
      <c r="L21" s="103"/>
      <c r="M21" s="103"/>
      <c r="N21" s="103"/>
      <c r="O21" s="103"/>
      <c r="P21" s="103"/>
    </row>
    <row r="22" spans="1:19" x14ac:dyDescent="0.3">
      <c r="A22" s="22"/>
      <c r="B22" s="18"/>
      <c r="C22" s="23"/>
      <c r="D22" s="103"/>
      <c r="E22" s="103"/>
      <c r="F22" s="103"/>
      <c r="G22" s="103"/>
      <c r="H22" s="103"/>
      <c r="I22" s="103"/>
      <c r="J22" s="103"/>
      <c r="K22" s="103"/>
      <c r="L22" s="103"/>
      <c r="M22" s="103"/>
      <c r="N22" s="103"/>
      <c r="O22" s="103"/>
      <c r="P22" s="103"/>
    </row>
    <row r="23" spans="1:19" x14ac:dyDescent="0.3">
      <c r="A23" s="22"/>
      <c r="B23" s="18"/>
      <c r="C23" s="23"/>
      <c r="D23" s="103"/>
      <c r="E23" s="103"/>
      <c r="F23" s="103"/>
      <c r="G23" s="103"/>
      <c r="H23" s="103"/>
      <c r="I23" s="103"/>
      <c r="J23" s="103"/>
      <c r="K23" s="103"/>
      <c r="L23" s="103"/>
      <c r="M23" s="103"/>
      <c r="N23" s="103"/>
      <c r="O23" s="103"/>
      <c r="P23" s="103"/>
    </row>
    <row r="24" spans="1:19" x14ac:dyDescent="0.3">
      <c r="A24" s="22"/>
      <c r="B24" s="18"/>
      <c r="C24" s="23"/>
      <c r="D24" s="16"/>
      <c r="E24" s="16"/>
      <c r="F24" s="16"/>
      <c r="G24" s="16"/>
      <c r="H24" s="16"/>
      <c r="I24" s="16"/>
      <c r="J24" s="16"/>
      <c r="K24" s="16"/>
      <c r="L24" s="16"/>
      <c r="M24" s="16"/>
      <c r="N24" s="16"/>
      <c r="O24" s="16"/>
      <c r="P24" s="16"/>
      <c r="S24" t="b">
        <v>1</v>
      </c>
    </row>
    <row r="25" spans="1:19" ht="14.4" customHeight="1" x14ac:dyDescent="0.3">
      <c r="A25" s="22"/>
      <c r="B25" s="18"/>
      <c r="C25" s="24"/>
      <c r="D25" s="104" t="s">
        <v>9</v>
      </c>
      <c r="E25" s="104"/>
      <c r="F25" s="104"/>
      <c r="G25" s="104"/>
      <c r="H25" s="104"/>
      <c r="I25" s="105"/>
      <c r="J25" s="25"/>
      <c r="K25" s="23"/>
      <c r="M25" s="23"/>
      <c r="N25" s="23"/>
      <c r="O25" s="23"/>
      <c r="P25" s="23"/>
      <c r="S25" t="b">
        <v>0</v>
      </c>
    </row>
    <row r="26" spans="1:19" ht="17.399999999999999" x14ac:dyDescent="0.3">
      <c r="A26" s="19"/>
      <c r="B26" s="20"/>
      <c r="C26" s="20"/>
      <c r="D26" s="20"/>
      <c r="E26" s="20"/>
      <c r="F26" s="20"/>
      <c r="G26" s="20"/>
      <c r="H26" s="20"/>
      <c r="I26" s="20"/>
      <c r="J26" s="20"/>
      <c r="K26" s="20"/>
      <c r="L26" s="20"/>
      <c r="M26" s="20"/>
      <c r="N26" s="20"/>
      <c r="O26" s="20"/>
      <c r="P26" s="20"/>
    </row>
    <row r="27" spans="1:19" ht="17.399999999999999" customHeight="1" x14ac:dyDescent="0.3">
      <c r="A27" s="19"/>
      <c r="B27" s="20"/>
      <c r="C27" s="20"/>
      <c r="D27" s="80" t="s">
        <v>10</v>
      </c>
      <c r="E27" s="80"/>
      <c r="F27" s="80"/>
      <c r="G27" s="80"/>
      <c r="H27" s="80"/>
      <c r="I27" s="80"/>
      <c r="J27" s="80"/>
      <c r="K27" s="80"/>
      <c r="L27" s="20"/>
      <c r="M27" s="20"/>
      <c r="N27" s="20"/>
      <c r="O27" s="20"/>
      <c r="P27" s="20"/>
    </row>
    <row r="28" spans="1:19" ht="17.399999999999999" customHeight="1" x14ac:dyDescent="0.3">
      <c r="A28" s="19"/>
      <c r="B28" s="20"/>
      <c r="C28" s="20"/>
      <c r="D28" s="103" t="s">
        <v>11</v>
      </c>
      <c r="E28" s="103"/>
      <c r="F28" s="103"/>
      <c r="G28" s="103"/>
      <c r="H28" s="103"/>
      <c r="I28" s="103"/>
      <c r="J28" s="103"/>
      <c r="K28" s="103"/>
      <c r="L28" s="103"/>
      <c r="M28" s="103"/>
      <c r="N28" s="103"/>
      <c r="O28" s="103"/>
      <c r="P28" s="103"/>
    </row>
    <row r="29" spans="1:19" ht="17.399999999999999" customHeight="1" x14ac:dyDescent="0.3">
      <c r="A29" s="19"/>
      <c r="B29" s="20"/>
      <c r="C29" s="20"/>
      <c r="D29" s="103"/>
      <c r="E29" s="103"/>
      <c r="F29" s="103"/>
      <c r="G29" s="103"/>
      <c r="H29" s="103"/>
      <c r="I29" s="103"/>
      <c r="J29" s="103"/>
      <c r="K29" s="103"/>
      <c r="L29" s="103"/>
      <c r="M29" s="103"/>
      <c r="N29" s="103"/>
      <c r="O29" s="103"/>
      <c r="P29" s="103"/>
    </row>
    <row r="30" spans="1:19" ht="17.399999999999999" customHeight="1" x14ac:dyDescent="0.3">
      <c r="A30" s="19"/>
      <c r="B30" s="20"/>
      <c r="C30" s="20"/>
      <c r="D30" s="103"/>
      <c r="E30" s="103"/>
      <c r="F30" s="103"/>
      <c r="G30" s="103"/>
      <c r="H30" s="103"/>
      <c r="I30" s="103"/>
      <c r="J30" s="103"/>
      <c r="K30" s="103"/>
      <c r="L30" s="103"/>
      <c r="M30" s="103"/>
      <c r="N30" s="103"/>
      <c r="O30" s="103"/>
      <c r="P30" s="103"/>
    </row>
    <row r="31" spans="1:19" ht="17.399999999999999" x14ac:dyDescent="0.3">
      <c r="A31" s="19"/>
      <c r="B31" s="20"/>
      <c r="C31" s="20"/>
      <c r="D31" s="140" t="s">
        <v>12</v>
      </c>
      <c r="E31" s="141"/>
      <c r="F31" s="142"/>
      <c r="G31" s="146" t="s">
        <v>13</v>
      </c>
      <c r="H31" s="147"/>
      <c r="I31" s="148"/>
      <c r="J31" s="146" t="s">
        <v>14</v>
      </c>
      <c r="K31" s="147"/>
      <c r="L31" s="148"/>
      <c r="M31" s="146" t="s">
        <v>15</v>
      </c>
      <c r="N31" s="147"/>
      <c r="O31" s="148"/>
      <c r="P31" s="70"/>
    </row>
    <row r="32" spans="1:19" ht="17.399999999999999" x14ac:dyDescent="0.3">
      <c r="A32" s="19"/>
      <c r="B32" s="20"/>
      <c r="C32" s="20"/>
      <c r="D32" s="143"/>
      <c r="E32" s="144"/>
      <c r="F32" s="145"/>
      <c r="G32" s="111"/>
      <c r="H32" s="112"/>
      <c r="I32" s="113"/>
      <c r="J32" s="119"/>
      <c r="K32" s="120"/>
      <c r="L32" s="121"/>
      <c r="M32" s="119"/>
      <c r="N32" s="120"/>
      <c r="O32" s="121"/>
      <c r="P32" s="70"/>
    </row>
    <row r="33" spans="1:19" ht="17.399999999999999" x14ac:dyDescent="0.3">
      <c r="A33" s="19"/>
      <c r="B33" s="20"/>
      <c r="C33" s="20"/>
      <c r="D33" s="20"/>
      <c r="E33" s="20"/>
      <c r="F33" s="20"/>
      <c r="G33" s="20"/>
      <c r="H33" s="20"/>
      <c r="I33" s="20"/>
      <c r="J33" s="20"/>
      <c r="K33" s="20"/>
      <c r="L33" s="20"/>
      <c r="M33" s="20"/>
      <c r="N33" s="20"/>
      <c r="O33" s="20"/>
      <c r="P33" s="20"/>
    </row>
    <row r="34" spans="1:19" ht="15.6" customHeight="1" x14ac:dyDescent="0.3">
      <c r="A34" s="19"/>
      <c r="B34" s="20"/>
      <c r="C34" s="20"/>
      <c r="D34" s="123" t="s">
        <v>16</v>
      </c>
      <c r="E34" s="123"/>
      <c r="F34" s="123"/>
      <c r="G34" s="123"/>
      <c r="H34" s="123"/>
      <c r="I34" s="123"/>
      <c r="J34" s="124"/>
      <c r="K34" s="110">
        <f>SUM(G32:O32)/3</f>
        <v>0</v>
      </c>
      <c r="L34" s="110"/>
      <c r="M34" s="20"/>
      <c r="N34" s="20"/>
    </row>
    <row r="35" spans="1:19" ht="17.399999999999999" x14ac:dyDescent="0.3">
      <c r="A35" s="19"/>
      <c r="B35" s="20"/>
      <c r="C35" s="20"/>
      <c r="D35" s="20"/>
      <c r="E35" s="20"/>
      <c r="F35" s="20"/>
      <c r="G35" s="20"/>
      <c r="H35" s="20"/>
      <c r="I35" s="20"/>
      <c r="J35" s="20"/>
      <c r="K35" s="20"/>
      <c r="L35" s="20"/>
      <c r="M35" s="20"/>
      <c r="N35" s="20"/>
      <c r="O35" s="20"/>
      <c r="P35" s="20"/>
    </row>
    <row r="36" spans="1:19" ht="15.6" x14ac:dyDescent="0.3">
      <c r="A36" s="21"/>
      <c r="B36" s="40">
        <v>3</v>
      </c>
      <c r="C36" s="101" t="s">
        <v>17</v>
      </c>
      <c r="D36" s="101"/>
      <c r="E36" s="101"/>
      <c r="F36" s="101"/>
      <c r="G36" s="101"/>
      <c r="H36" s="101"/>
      <c r="I36" s="101"/>
      <c r="J36" s="101"/>
      <c r="K36" s="101"/>
      <c r="L36" s="101"/>
      <c r="M36" s="101"/>
      <c r="N36" s="101"/>
      <c r="O36" s="101"/>
      <c r="P36" s="101"/>
    </row>
    <row r="37" spans="1:19" ht="15" thickBot="1" x14ac:dyDescent="0.35">
      <c r="A37" s="19"/>
      <c r="B37" s="14"/>
      <c r="C37" s="66"/>
      <c r="D37" s="11"/>
      <c r="E37" s="67"/>
      <c r="F37" s="47"/>
      <c r="G37" s="47"/>
      <c r="H37" s="47"/>
      <c r="I37" s="47"/>
      <c r="J37" s="64"/>
      <c r="K37" s="64"/>
      <c r="L37" s="47"/>
      <c r="M37" s="64"/>
      <c r="N37" s="47"/>
      <c r="O37" s="47"/>
      <c r="P37" s="47"/>
    </row>
    <row r="38" spans="1:19" x14ac:dyDescent="0.3">
      <c r="A38" s="19"/>
      <c r="B38" s="65"/>
      <c r="C38" s="15"/>
      <c r="D38" s="65"/>
      <c r="E38" s="65"/>
      <c r="F38" s="65"/>
      <c r="G38" s="65"/>
      <c r="H38" s="65"/>
      <c r="I38" s="65"/>
      <c r="J38" s="15"/>
      <c r="K38" s="15"/>
      <c r="L38" s="65"/>
      <c r="M38" s="15"/>
      <c r="N38" s="65"/>
      <c r="O38" s="65"/>
      <c r="P38" s="65"/>
    </row>
    <row r="39" spans="1:19" x14ac:dyDescent="0.3">
      <c r="A39" s="19"/>
      <c r="B39" s="46"/>
      <c r="C39" s="15"/>
      <c r="D39" s="102" t="s">
        <v>18</v>
      </c>
      <c r="E39" s="102"/>
      <c r="F39" s="102"/>
      <c r="G39" s="102"/>
      <c r="H39" s="102"/>
      <c r="I39" s="102"/>
      <c r="J39" s="102"/>
      <c r="K39" s="102"/>
      <c r="L39" s="102"/>
      <c r="M39" s="102"/>
      <c r="N39" s="102"/>
      <c r="O39" s="102"/>
      <c r="P39" s="102"/>
    </row>
    <row r="40" spans="1:19" x14ac:dyDescent="0.3">
      <c r="A40" s="19"/>
      <c r="B40" s="46"/>
      <c r="C40" s="15"/>
      <c r="D40" s="10"/>
      <c r="E40" s="10"/>
      <c r="F40" s="10"/>
      <c r="G40" s="10"/>
      <c r="H40" s="10"/>
      <c r="I40" s="10"/>
      <c r="J40" s="10"/>
      <c r="K40" s="10"/>
      <c r="L40" s="10"/>
      <c r="M40" s="10"/>
      <c r="N40" s="10"/>
      <c r="O40" s="10"/>
      <c r="P40" s="10"/>
      <c r="S40" t="b">
        <v>1</v>
      </c>
    </row>
    <row r="41" spans="1:19" ht="14.4" customHeight="1" x14ac:dyDescent="0.3">
      <c r="A41" s="19"/>
      <c r="B41" s="18"/>
      <c r="C41" s="26" t="s">
        <v>19</v>
      </c>
      <c r="D41" s="122" t="s">
        <v>20</v>
      </c>
      <c r="E41" s="122"/>
      <c r="F41" s="122"/>
      <c r="G41" s="122"/>
      <c r="H41" s="122"/>
      <c r="I41" s="71"/>
      <c r="S41" t="b">
        <v>0</v>
      </c>
    </row>
    <row r="42" spans="1:19" ht="14.4" customHeight="1" x14ac:dyDescent="0.3">
      <c r="A42" s="19"/>
      <c r="B42" s="18"/>
      <c r="C42" s="26"/>
      <c r="D42" s="103" t="s">
        <v>21</v>
      </c>
      <c r="E42" s="103"/>
      <c r="F42" s="103"/>
      <c r="G42" s="103"/>
      <c r="H42" s="103"/>
      <c r="I42" s="103"/>
      <c r="J42" s="103"/>
      <c r="K42" s="103"/>
      <c r="L42" s="103"/>
      <c r="M42" s="103"/>
      <c r="N42" s="103"/>
      <c r="O42" s="103"/>
      <c r="P42" s="103"/>
    </row>
    <row r="43" spans="1:19" ht="14.4" customHeight="1" x14ac:dyDescent="0.3">
      <c r="A43" s="19"/>
      <c r="B43" s="18"/>
      <c r="C43" s="26"/>
      <c r="D43" s="103"/>
      <c r="E43" s="103"/>
      <c r="F43" s="103"/>
      <c r="G43" s="103"/>
      <c r="H43" s="103"/>
      <c r="I43" s="103"/>
      <c r="J43" s="103"/>
      <c r="K43" s="103"/>
      <c r="L43" s="103"/>
      <c r="M43" s="103"/>
      <c r="N43" s="103"/>
      <c r="O43" s="103"/>
      <c r="P43" s="103"/>
    </row>
    <row r="44" spans="1:19" ht="14.4" customHeight="1" x14ac:dyDescent="0.3">
      <c r="A44" s="19"/>
      <c r="B44" s="18"/>
      <c r="C44" s="26"/>
      <c r="D44" s="103"/>
      <c r="E44" s="103"/>
      <c r="F44" s="103"/>
      <c r="G44" s="103"/>
      <c r="H44" s="103"/>
      <c r="I44" s="103"/>
      <c r="J44" s="103"/>
      <c r="K44" s="103"/>
      <c r="L44" s="103"/>
      <c r="M44" s="103"/>
      <c r="N44" s="103"/>
      <c r="O44" s="103"/>
      <c r="P44" s="103"/>
    </row>
    <row r="45" spans="1:19" ht="14.4" customHeight="1" x14ac:dyDescent="0.3">
      <c r="A45" s="19"/>
      <c r="B45" s="18"/>
      <c r="C45" s="26"/>
      <c r="D45" s="103"/>
      <c r="E45" s="103"/>
      <c r="F45" s="103"/>
      <c r="G45" s="103"/>
      <c r="H45" s="103"/>
      <c r="I45" s="103"/>
      <c r="J45" s="103"/>
      <c r="K45" s="103"/>
      <c r="L45" s="103"/>
      <c r="M45" s="103"/>
      <c r="N45" s="103"/>
      <c r="O45" s="103"/>
      <c r="P45" s="103"/>
    </row>
    <row r="46" spans="1:19" ht="14.4" customHeight="1" x14ac:dyDescent="0.3">
      <c r="A46" s="19"/>
      <c r="B46" s="18"/>
      <c r="C46" s="26"/>
      <c r="D46" s="103"/>
      <c r="E46" s="103"/>
      <c r="F46" s="103"/>
      <c r="G46" s="103"/>
      <c r="H46" s="103"/>
      <c r="I46" s="103"/>
      <c r="J46" s="103"/>
      <c r="K46" s="103"/>
      <c r="L46" s="103"/>
      <c r="M46" s="103"/>
      <c r="N46" s="103"/>
      <c r="O46" s="103"/>
      <c r="P46" s="103"/>
    </row>
    <row r="47" spans="1:19" ht="14.4" customHeight="1" x14ac:dyDescent="0.3">
      <c r="A47" s="19"/>
      <c r="B47" s="18"/>
      <c r="C47" s="26"/>
      <c r="D47" s="103"/>
      <c r="E47" s="103"/>
      <c r="F47" s="103"/>
      <c r="G47" s="103"/>
      <c r="H47" s="103"/>
      <c r="I47" s="103"/>
      <c r="J47" s="103"/>
      <c r="K47" s="103"/>
      <c r="L47" s="103"/>
      <c r="M47" s="103"/>
      <c r="N47" s="103"/>
      <c r="O47" s="103"/>
      <c r="P47" s="103"/>
    </row>
    <row r="48" spans="1:19" ht="14.4" customHeight="1" x14ac:dyDescent="0.3">
      <c r="A48" s="19"/>
      <c r="B48" s="18"/>
      <c r="C48" s="26"/>
      <c r="D48" s="103"/>
      <c r="E48" s="103"/>
      <c r="F48" s="103"/>
      <c r="G48" s="103"/>
      <c r="H48" s="103"/>
      <c r="I48" s="103"/>
      <c r="J48" s="103"/>
      <c r="K48" s="103"/>
      <c r="L48" s="103"/>
      <c r="M48" s="103"/>
      <c r="N48" s="103"/>
      <c r="O48" s="103"/>
      <c r="P48" s="103"/>
    </row>
    <row r="49" spans="1:29" x14ac:dyDescent="0.3">
      <c r="A49" s="19"/>
      <c r="B49" s="18"/>
      <c r="C49" s="15"/>
      <c r="D49" s="103"/>
      <c r="E49" s="103"/>
      <c r="F49" s="103"/>
      <c r="G49" s="103"/>
      <c r="H49" s="103"/>
      <c r="I49" s="103"/>
      <c r="J49" s="103"/>
      <c r="K49" s="103"/>
      <c r="L49" s="103"/>
      <c r="M49" s="103"/>
      <c r="N49" s="103"/>
      <c r="O49" s="103"/>
      <c r="P49" s="103"/>
      <c r="S49" s="56">
        <v>0.17499999999999999</v>
      </c>
    </row>
    <row r="50" spans="1:29" x14ac:dyDescent="0.3">
      <c r="A50" s="19"/>
      <c r="B50" s="18"/>
      <c r="C50" s="15"/>
      <c r="D50" s="114" t="s">
        <v>22</v>
      </c>
      <c r="E50" s="114"/>
      <c r="F50" s="114"/>
      <c r="G50" s="114"/>
      <c r="H50" s="115"/>
      <c r="I50" s="72"/>
      <c r="J50" s="14"/>
      <c r="K50" s="14"/>
      <c r="R50" s="10"/>
      <c r="S50" s="57">
        <v>0.15</v>
      </c>
      <c r="T50" s="10"/>
      <c r="U50" s="10"/>
      <c r="V50" s="10"/>
      <c r="W50" s="10"/>
      <c r="X50" s="10"/>
      <c r="Y50" s="10"/>
      <c r="Z50" s="10"/>
      <c r="AA50" s="10"/>
      <c r="AB50" s="10"/>
      <c r="AC50" s="10"/>
    </row>
    <row r="51" spans="1:29" ht="14.4" customHeight="1" x14ac:dyDescent="0.3">
      <c r="A51" s="19"/>
      <c r="B51" s="18"/>
      <c r="D51" s="114" t="s">
        <v>23</v>
      </c>
      <c r="E51" s="114"/>
      <c r="F51" s="114"/>
      <c r="G51" s="114"/>
      <c r="H51" s="115"/>
      <c r="I51" s="72"/>
      <c r="J51" s="14"/>
      <c r="K51" s="14"/>
      <c r="R51" s="10"/>
      <c r="S51" s="57">
        <v>0.125</v>
      </c>
      <c r="T51" s="10"/>
      <c r="U51" s="10"/>
      <c r="V51" s="10"/>
      <c r="W51" s="10"/>
      <c r="X51" s="10"/>
      <c r="Y51" s="10"/>
      <c r="Z51" s="10"/>
      <c r="AA51" s="10"/>
      <c r="AB51" s="10"/>
      <c r="AC51" s="10"/>
    </row>
    <row r="52" spans="1:29" x14ac:dyDescent="0.3">
      <c r="A52" s="19"/>
      <c r="B52" s="18"/>
      <c r="C52" s="15"/>
      <c r="D52" s="41"/>
      <c r="E52" s="41"/>
      <c r="F52" s="41"/>
      <c r="G52" s="41"/>
      <c r="H52" s="41"/>
      <c r="I52" s="27"/>
      <c r="J52" s="27"/>
      <c r="K52" s="27"/>
      <c r="L52" s="10"/>
      <c r="M52" s="10"/>
      <c r="N52" s="10"/>
      <c r="O52" s="10"/>
      <c r="P52" s="10"/>
      <c r="S52" s="56">
        <v>0.1</v>
      </c>
    </row>
    <row r="53" spans="1:29" x14ac:dyDescent="0.3">
      <c r="A53" s="19"/>
      <c r="B53" s="18"/>
      <c r="C53" s="26" t="s">
        <v>24</v>
      </c>
      <c r="D53" s="80" t="s">
        <v>25</v>
      </c>
      <c r="E53" s="80"/>
      <c r="F53" s="80"/>
      <c r="G53" s="80"/>
      <c r="H53" s="80"/>
      <c r="I53" s="80"/>
      <c r="J53" s="80"/>
      <c r="K53" s="80"/>
      <c r="L53" s="80"/>
      <c r="M53" s="80"/>
      <c r="N53" s="80"/>
      <c r="O53" s="80"/>
      <c r="P53" s="80"/>
      <c r="S53" s="56">
        <v>7.4999999999999997E-2</v>
      </c>
    </row>
    <row r="54" spans="1:29" ht="14.4" customHeight="1" x14ac:dyDescent="0.3">
      <c r="A54" s="19"/>
      <c r="B54" s="18"/>
      <c r="C54" s="15"/>
      <c r="D54" s="103" t="s">
        <v>26</v>
      </c>
      <c r="E54" s="103"/>
      <c r="F54" s="103"/>
      <c r="G54" s="103"/>
      <c r="H54" s="103"/>
      <c r="I54" s="103"/>
      <c r="J54" s="103"/>
      <c r="K54" s="103"/>
      <c r="L54" s="103"/>
      <c r="M54" s="103"/>
      <c r="N54" s="103"/>
      <c r="O54" s="103"/>
      <c r="P54" s="103"/>
      <c r="S54" s="56">
        <v>0.05</v>
      </c>
    </row>
    <row r="55" spans="1:29" x14ac:dyDescent="0.3">
      <c r="A55" s="19"/>
      <c r="B55" s="18"/>
      <c r="C55" s="15"/>
      <c r="D55" s="103"/>
      <c r="E55" s="103"/>
      <c r="F55" s="103"/>
      <c r="G55" s="103"/>
      <c r="H55" s="103"/>
      <c r="I55" s="103"/>
      <c r="J55" s="103"/>
      <c r="K55" s="103"/>
      <c r="L55" s="103"/>
      <c r="M55" s="103"/>
      <c r="N55" s="103"/>
      <c r="O55" s="103"/>
      <c r="P55" s="103"/>
      <c r="S55" s="56">
        <v>2.5000000000000001E-2</v>
      </c>
    </row>
    <row r="56" spans="1:29" x14ac:dyDescent="0.3">
      <c r="A56" s="19"/>
      <c r="B56" s="18"/>
      <c r="C56" s="15"/>
      <c r="D56" s="103"/>
      <c r="E56" s="103"/>
      <c r="F56" s="103"/>
      <c r="G56" s="103"/>
      <c r="H56" s="103"/>
      <c r="I56" s="103"/>
      <c r="J56" s="103"/>
      <c r="K56" s="103"/>
      <c r="L56" s="103"/>
      <c r="M56" s="103"/>
      <c r="N56" s="103"/>
      <c r="O56" s="103"/>
      <c r="P56" s="103"/>
      <c r="S56" s="56">
        <v>1.4999999999999999E-2</v>
      </c>
    </row>
    <row r="57" spans="1:29" x14ac:dyDescent="0.3">
      <c r="A57" s="19"/>
      <c r="B57" s="18"/>
      <c r="C57" s="15"/>
      <c r="D57" s="103"/>
      <c r="E57" s="103"/>
      <c r="F57" s="103"/>
      <c r="G57" s="103"/>
      <c r="H57" s="103"/>
      <c r="I57" s="103"/>
      <c r="J57" s="103"/>
      <c r="K57" s="103"/>
      <c r="L57" s="103"/>
      <c r="M57" s="103"/>
      <c r="N57" s="103"/>
      <c r="O57" s="103"/>
      <c r="P57" s="103"/>
    </row>
    <row r="58" spans="1:29" x14ac:dyDescent="0.3">
      <c r="A58" s="19"/>
      <c r="B58" s="18"/>
      <c r="C58" s="15"/>
      <c r="D58" s="103"/>
      <c r="E58" s="103"/>
      <c r="F58" s="103"/>
      <c r="G58" s="103"/>
      <c r="H58" s="103"/>
      <c r="I58" s="103"/>
      <c r="J58" s="103"/>
      <c r="K58" s="103"/>
      <c r="L58" s="103"/>
      <c r="M58" s="103"/>
      <c r="N58" s="103"/>
      <c r="O58" s="103"/>
      <c r="P58" s="103"/>
      <c r="S58" t="b">
        <f>AND(I41&lt;&gt;"",I41=FALSE)</f>
        <v>0</v>
      </c>
    </row>
    <row r="59" spans="1:29" x14ac:dyDescent="0.3">
      <c r="A59" s="19"/>
      <c r="B59" s="18"/>
      <c r="C59" s="15"/>
      <c r="D59" s="103"/>
      <c r="E59" s="103"/>
      <c r="F59" s="103"/>
      <c r="G59" s="103"/>
      <c r="H59" s="103"/>
      <c r="I59" s="103"/>
      <c r="J59" s="103"/>
      <c r="K59" s="103"/>
      <c r="L59" s="103"/>
      <c r="M59" s="103"/>
      <c r="N59" s="103"/>
      <c r="O59" s="103"/>
      <c r="P59" s="103"/>
    </row>
    <row r="60" spans="1:29" x14ac:dyDescent="0.3">
      <c r="A60" s="19"/>
      <c r="B60" s="18"/>
      <c r="C60" s="15"/>
      <c r="D60" s="10"/>
      <c r="E60" s="10"/>
      <c r="F60" s="10"/>
      <c r="G60" s="10"/>
      <c r="H60" s="10"/>
      <c r="I60" s="10"/>
      <c r="J60" s="10"/>
      <c r="K60" s="10"/>
      <c r="L60" s="10"/>
      <c r="M60" s="10"/>
      <c r="N60" s="10"/>
      <c r="O60" s="15"/>
      <c r="P60" s="10"/>
    </row>
    <row r="61" spans="1:29" x14ac:dyDescent="0.3">
      <c r="A61" s="19"/>
      <c r="B61" s="18"/>
      <c r="C61" s="15"/>
      <c r="D61" s="14" t="s">
        <v>27</v>
      </c>
      <c r="E61" s="10"/>
      <c r="F61" s="10"/>
      <c r="G61" s="10"/>
      <c r="H61" s="10"/>
      <c r="I61" s="10"/>
      <c r="J61" s="10"/>
      <c r="K61" s="10"/>
      <c r="L61" s="10"/>
      <c r="M61" s="10"/>
      <c r="N61" s="10"/>
      <c r="O61" s="15"/>
      <c r="P61" s="10"/>
    </row>
    <row r="62" spans="1:29" ht="21" customHeight="1" thickBot="1" x14ac:dyDescent="0.35">
      <c r="A62" s="19"/>
      <c r="B62" s="18"/>
      <c r="C62" s="15"/>
      <c r="D62" s="127" t="s">
        <v>28</v>
      </c>
      <c r="E62" s="127"/>
      <c r="F62" s="127"/>
      <c r="G62" s="127"/>
      <c r="H62" s="127"/>
      <c r="I62" s="127"/>
      <c r="J62" s="127"/>
      <c r="K62" s="127"/>
      <c r="L62" s="127"/>
      <c r="M62" s="127"/>
      <c r="N62" s="127"/>
      <c r="O62" s="127"/>
      <c r="P62" s="127"/>
    </row>
    <row r="63" spans="1:29" x14ac:dyDescent="0.3">
      <c r="A63" s="19"/>
      <c r="B63" s="18"/>
      <c r="C63" s="15"/>
      <c r="D63" s="91" t="s">
        <v>29</v>
      </c>
      <c r="E63" s="92"/>
      <c r="F63" s="92"/>
      <c r="G63" s="91" t="s">
        <v>30</v>
      </c>
      <c r="H63" s="92"/>
      <c r="I63" s="93"/>
      <c r="J63" s="133" t="s">
        <v>31</v>
      </c>
      <c r="K63" s="134"/>
      <c r="L63" s="135"/>
      <c r="M63" s="91" t="s">
        <v>32</v>
      </c>
      <c r="N63" s="93"/>
      <c r="O63" s="125" t="s">
        <v>33</v>
      </c>
      <c r="P63" s="125" t="s">
        <v>34</v>
      </c>
    </row>
    <row r="64" spans="1:29" ht="36.6" thickBot="1" x14ac:dyDescent="0.35">
      <c r="A64" s="29"/>
      <c r="B64" s="30"/>
      <c r="C64" s="31"/>
      <c r="D64" s="94"/>
      <c r="E64" s="95"/>
      <c r="F64" s="95"/>
      <c r="G64" s="94"/>
      <c r="H64" s="95"/>
      <c r="I64" s="96"/>
      <c r="J64" s="1" t="s">
        <v>35</v>
      </c>
      <c r="K64" s="2" t="s">
        <v>36</v>
      </c>
      <c r="L64" s="3" t="s">
        <v>37</v>
      </c>
      <c r="M64" s="94"/>
      <c r="N64" s="96"/>
      <c r="O64" s="126"/>
      <c r="P64" s="128"/>
    </row>
    <row r="65" spans="1:16" x14ac:dyDescent="0.3">
      <c r="A65" s="19"/>
      <c r="B65" s="18"/>
      <c r="C65" s="14"/>
      <c r="D65" s="81"/>
      <c r="E65" s="82"/>
      <c r="F65" s="82"/>
      <c r="G65" s="81"/>
      <c r="H65" s="82"/>
      <c r="I65" s="150"/>
      <c r="J65" s="4"/>
      <c r="K65" s="61">
        <v>5</v>
      </c>
      <c r="L65" s="58">
        <v>5.5</v>
      </c>
      <c r="M65" s="83"/>
      <c r="N65" s="84"/>
      <c r="O65" s="4"/>
      <c r="P65" s="5">
        <f>IF(COUNT(J65:O65)&gt;0,IF(COUNT(J65:K65)=2,IF(L65&gt;0,-PMT(L65/100,K65,J65),J65/K65),0)+M65+O65,"")</f>
        <v>0</v>
      </c>
    </row>
    <row r="66" spans="1:16" x14ac:dyDescent="0.3">
      <c r="A66" s="19"/>
      <c r="B66" s="18"/>
      <c r="C66" s="15"/>
      <c r="D66" s="85"/>
      <c r="E66" s="86"/>
      <c r="F66" s="87"/>
      <c r="G66" s="85"/>
      <c r="H66" s="86"/>
      <c r="I66" s="87"/>
      <c r="J66" s="6"/>
      <c r="K66" s="62">
        <v>5</v>
      </c>
      <c r="L66" s="59">
        <v>5.5</v>
      </c>
      <c r="M66" s="88"/>
      <c r="N66" s="89"/>
      <c r="O66" s="6"/>
      <c r="P66" s="7">
        <f>IF(COUNT(J66:O66)&gt;0,IF(COUNT(J66:K66)=2,IF(L66&gt;0,-PMT(L66/100,K66,J66),J66/K66),0)+M66+O66,"")</f>
        <v>0</v>
      </c>
    </row>
    <row r="67" spans="1:16" x14ac:dyDescent="0.3">
      <c r="A67" s="19"/>
      <c r="B67" s="18"/>
      <c r="C67" s="15"/>
      <c r="D67" s="85"/>
      <c r="E67" s="86"/>
      <c r="F67" s="86"/>
      <c r="G67" s="85"/>
      <c r="H67" s="86"/>
      <c r="I67" s="87"/>
      <c r="J67" s="6"/>
      <c r="K67" s="62">
        <v>5</v>
      </c>
      <c r="L67" s="59">
        <v>5.5</v>
      </c>
      <c r="M67" s="88"/>
      <c r="N67" s="89"/>
      <c r="O67" s="6"/>
      <c r="P67" s="7">
        <f>IF(COUNT(J67:O67)&gt;0,IF(COUNT(J67:K67)=2,IF(L67&gt;0,-PMT(L67/100,K67,J67),J67/K67),0)+M67+O67,"")</f>
        <v>0</v>
      </c>
    </row>
    <row r="68" spans="1:16" x14ac:dyDescent="0.3">
      <c r="A68" s="19"/>
      <c r="B68" s="18"/>
      <c r="C68" s="15"/>
      <c r="D68" s="85"/>
      <c r="E68" s="86"/>
      <c r="F68" s="86"/>
      <c r="G68" s="85"/>
      <c r="H68" s="86"/>
      <c r="I68" s="87"/>
      <c r="J68" s="6"/>
      <c r="K68" s="62">
        <v>5</v>
      </c>
      <c r="L68" s="59">
        <v>5.5</v>
      </c>
      <c r="M68" s="88"/>
      <c r="N68" s="89"/>
      <c r="O68" s="6"/>
      <c r="P68" s="7">
        <f>IF(COUNT(J68:O68)&gt;0,IF(COUNT(J68:K68)=2,IF(L68&gt;0,-PMT(L68/100,K68,J68),J68/K68),0)+M68+O68,"")</f>
        <v>0</v>
      </c>
    </row>
    <row r="69" spans="1:16" ht="15" thickBot="1" x14ac:dyDescent="0.35">
      <c r="A69" s="19"/>
      <c r="B69" s="18"/>
      <c r="C69" s="15"/>
      <c r="D69" s="129"/>
      <c r="E69" s="130"/>
      <c r="F69" s="130"/>
      <c r="G69" s="129"/>
      <c r="H69" s="130"/>
      <c r="I69" s="137"/>
      <c r="J69" s="8"/>
      <c r="K69" s="63">
        <v>5</v>
      </c>
      <c r="L69" s="60">
        <v>5.5</v>
      </c>
      <c r="M69" s="131"/>
      <c r="N69" s="132"/>
      <c r="O69" s="8"/>
      <c r="P69" s="9">
        <f>IF(COUNT(J69:O69)&gt;0,IF(COUNT(J69:K69)=2,IF(L69&gt;0,-PMT(L69/100,K69,J69),J69/K69),0)+M69+O69,"")</f>
        <v>0</v>
      </c>
    </row>
    <row r="70" spans="1:16" ht="15" thickBot="1" x14ac:dyDescent="0.35">
      <c r="A70" s="19"/>
      <c r="B70" s="18"/>
      <c r="C70" s="15"/>
      <c r="D70" s="10"/>
      <c r="E70" s="10"/>
      <c r="F70" s="10"/>
      <c r="G70" s="10"/>
      <c r="H70" s="10"/>
      <c r="I70" s="10"/>
      <c r="J70" s="10"/>
      <c r="K70" s="10"/>
      <c r="L70" s="10"/>
      <c r="M70" s="10"/>
      <c r="N70" s="11" t="s">
        <v>38</v>
      </c>
      <c r="O70" s="12" t="s">
        <v>39</v>
      </c>
      <c r="P70" s="13">
        <f>IF(COUNT(P65:P69)&gt;0,SUM(P65:P69),"")</f>
        <v>0</v>
      </c>
    </row>
    <row r="71" spans="1:16" x14ac:dyDescent="0.3">
      <c r="A71" s="19"/>
      <c r="B71" s="18"/>
      <c r="C71" s="15"/>
      <c r="D71" s="18"/>
      <c r="E71" s="18"/>
      <c r="F71" s="18"/>
      <c r="G71" s="18"/>
      <c r="H71" s="18"/>
      <c r="I71" s="18"/>
      <c r="J71" s="18"/>
      <c r="K71" s="18"/>
      <c r="L71" s="18"/>
      <c r="M71" s="18"/>
      <c r="N71" s="18"/>
      <c r="O71" s="18"/>
      <c r="P71" s="18"/>
    </row>
    <row r="72" spans="1:16" x14ac:dyDescent="0.3">
      <c r="A72" s="19"/>
      <c r="B72" s="18"/>
      <c r="C72" s="15"/>
      <c r="D72" s="14" t="s">
        <v>40</v>
      </c>
      <c r="E72" s="15"/>
      <c r="F72" s="17"/>
      <c r="G72" s="17"/>
      <c r="H72" s="17"/>
      <c r="I72" s="17"/>
      <c r="J72" s="15"/>
      <c r="K72" s="15"/>
      <c r="L72" s="15"/>
      <c r="M72" s="15"/>
      <c r="N72" s="15"/>
      <c r="O72" s="15"/>
      <c r="P72" s="15"/>
    </row>
    <row r="73" spans="1:16" ht="15" thickBot="1" x14ac:dyDescent="0.35">
      <c r="A73" s="19"/>
      <c r="B73" s="18"/>
      <c r="C73" s="15"/>
      <c r="D73" s="127" t="s">
        <v>41</v>
      </c>
      <c r="E73" s="127"/>
      <c r="F73" s="127"/>
      <c r="G73" s="127"/>
      <c r="H73" s="127"/>
      <c r="I73" s="127"/>
      <c r="J73" s="127"/>
      <c r="K73" s="127"/>
      <c r="L73" s="127"/>
      <c r="M73" s="127"/>
      <c r="N73" s="127"/>
      <c r="O73" s="127"/>
      <c r="P73" s="127"/>
    </row>
    <row r="74" spans="1:16" x14ac:dyDescent="0.3">
      <c r="A74" s="19"/>
      <c r="B74" s="18"/>
      <c r="C74" s="15"/>
      <c r="D74" s="91" t="s">
        <v>29</v>
      </c>
      <c r="E74" s="92"/>
      <c r="F74" s="92"/>
      <c r="G74" s="91" t="s">
        <v>30</v>
      </c>
      <c r="H74" s="92"/>
      <c r="I74" s="93"/>
      <c r="J74" s="133" t="s">
        <v>31</v>
      </c>
      <c r="K74" s="134"/>
      <c r="L74" s="135"/>
      <c r="M74" s="91" t="s">
        <v>42</v>
      </c>
      <c r="N74" s="93"/>
      <c r="O74" s="125" t="s">
        <v>33</v>
      </c>
      <c r="P74" s="125" t="s">
        <v>34</v>
      </c>
    </row>
    <row r="75" spans="1:16" ht="36.6" thickBot="1" x14ac:dyDescent="0.35">
      <c r="A75" s="29"/>
      <c r="B75" s="30"/>
      <c r="C75" s="31"/>
      <c r="D75" s="94"/>
      <c r="E75" s="95"/>
      <c r="F75" s="95"/>
      <c r="G75" s="94"/>
      <c r="H75" s="95"/>
      <c r="I75" s="96"/>
      <c r="J75" s="1" t="s">
        <v>35</v>
      </c>
      <c r="K75" s="2" t="s">
        <v>36</v>
      </c>
      <c r="L75" s="3" t="s">
        <v>37</v>
      </c>
      <c r="M75" s="94"/>
      <c r="N75" s="96"/>
      <c r="O75" s="126"/>
      <c r="P75" s="128"/>
    </row>
    <row r="76" spans="1:16" x14ac:dyDescent="0.3">
      <c r="A76" s="19"/>
      <c r="B76" s="18"/>
      <c r="C76" s="14"/>
      <c r="D76" s="81"/>
      <c r="E76" s="82"/>
      <c r="F76" s="82"/>
      <c r="G76" s="81"/>
      <c r="H76" s="82"/>
      <c r="I76" s="150"/>
      <c r="J76" s="4"/>
      <c r="K76" s="61">
        <v>5</v>
      </c>
      <c r="L76" s="58">
        <v>5.5</v>
      </c>
      <c r="M76" s="83"/>
      <c r="N76" s="84"/>
      <c r="O76" s="4"/>
      <c r="P76" s="5">
        <f>IF(COUNT(J76:O76)&gt;0,IF(COUNT(J76:K76)=2,IF(L76&gt;0,-PMT(L76/100,K76,J76),J76/K76),0)+M76+O76,"")</f>
        <v>0</v>
      </c>
    </row>
    <row r="77" spans="1:16" x14ac:dyDescent="0.3">
      <c r="A77" s="19"/>
      <c r="B77" s="18"/>
      <c r="C77" s="15"/>
      <c r="D77" s="85"/>
      <c r="E77" s="86"/>
      <c r="F77" s="86"/>
      <c r="G77" s="85"/>
      <c r="H77" s="86"/>
      <c r="I77" s="87"/>
      <c r="J77" s="6"/>
      <c r="K77" s="62">
        <v>5</v>
      </c>
      <c r="L77" s="59">
        <v>5.5</v>
      </c>
      <c r="M77" s="88"/>
      <c r="N77" s="89"/>
      <c r="O77" s="6"/>
      <c r="P77" s="7">
        <f>IF(COUNT(J77:O77)&gt;0,IF(COUNT(J77:K77)=2,IF(L77&gt;0,-PMT(L77/100,K77,J77),J77/K77),0)+M77+O77,"")</f>
        <v>0</v>
      </c>
    </row>
    <row r="78" spans="1:16" x14ac:dyDescent="0.3">
      <c r="A78" s="19"/>
      <c r="B78" s="18"/>
      <c r="C78" s="15"/>
      <c r="D78" s="85"/>
      <c r="E78" s="86"/>
      <c r="F78" s="86"/>
      <c r="G78" s="85"/>
      <c r="H78" s="86"/>
      <c r="I78" s="87"/>
      <c r="J78" s="6"/>
      <c r="K78" s="62">
        <v>5</v>
      </c>
      <c r="L78" s="59">
        <v>5.5</v>
      </c>
      <c r="M78" s="88"/>
      <c r="N78" s="89"/>
      <c r="O78" s="6"/>
      <c r="P78" s="7">
        <f>IF(COUNT(J78:O78)&gt;0,IF(COUNT(J78:K78)=2,IF(L78&gt;0,-PMT(L78/100,K78,J78),J78/K78),0)+M78+O78,"")</f>
        <v>0</v>
      </c>
    </row>
    <row r="79" spans="1:16" x14ac:dyDescent="0.3">
      <c r="A79" s="19"/>
      <c r="B79" s="18"/>
      <c r="C79" s="15"/>
      <c r="D79" s="85"/>
      <c r="E79" s="86"/>
      <c r="F79" s="86"/>
      <c r="G79" s="85"/>
      <c r="H79" s="86"/>
      <c r="I79" s="87"/>
      <c r="J79" s="6"/>
      <c r="K79" s="62">
        <v>5</v>
      </c>
      <c r="L79" s="59">
        <v>5.5</v>
      </c>
      <c r="M79" s="88"/>
      <c r="N79" s="89"/>
      <c r="O79" s="6"/>
      <c r="P79" s="7">
        <f>IF(COUNT(J79:O79)&gt;0,IF(COUNT(J79:K79)=2,IF(L79&gt;0,-PMT(L79/100,K79,J79),J79/K79),0)+M79+O79,"")</f>
        <v>0</v>
      </c>
    </row>
    <row r="80" spans="1:16" ht="15" thickBot="1" x14ac:dyDescent="0.35">
      <c r="A80" s="19"/>
      <c r="B80" s="18"/>
      <c r="C80" s="15"/>
      <c r="D80" s="129"/>
      <c r="E80" s="130"/>
      <c r="F80" s="130"/>
      <c r="G80" s="129"/>
      <c r="H80" s="130"/>
      <c r="I80" s="137"/>
      <c r="J80" s="8"/>
      <c r="K80" s="63">
        <v>5</v>
      </c>
      <c r="L80" s="60">
        <v>5.5</v>
      </c>
      <c r="M80" s="131"/>
      <c r="N80" s="132"/>
      <c r="O80" s="8"/>
      <c r="P80" s="9">
        <f>IF(COUNT(J80:O80)&gt;0,IF(COUNT(J80:K80)=2,IF(L80&gt;0,-PMT(L80/100,K80,J80),J80/K80),0)+M80+O80,"")</f>
        <v>0</v>
      </c>
    </row>
    <row r="81" spans="1:21" ht="15" thickBot="1" x14ac:dyDescent="0.35">
      <c r="A81" s="19"/>
      <c r="B81" s="18"/>
      <c r="C81" s="18"/>
      <c r="D81" s="18"/>
      <c r="E81" s="18"/>
      <c r="F81" s="18"/>
      <c r="G81" s="18"/>
      <c r="H81" s="18"/>
      <c r="I81" s="18"/>
      <c r="J81" s="18"/>
      <c r="K81" s="18"/>
      <c r="L81" s="18"/>
      <c r="M81" s="18"/>
      <c r="N81" s="11" t="s">
        <v>38</v>
      </c>
      <c r="O81" s="12" t="s">
        <v>39</v>
      </c>
      <c r="P81" s="13">
        <f>IF(COUNT(P76:P80)&gt;0,SUM(P76:P80),"")</f>
        <v>0</v>
      </c>
    </row>
    <row r="82" spans="1:21" ht="15" thickBot="1" x14ac:dyDescent="0.35">
      <c r="A82" s="19"/>
      <c r="B82" s="18"/>
      <c r="C82" s="18"/>
      <c r="D82" s="18"/>
      <c r="E82" s="18"/>
      <c r="F82" s="18"/>
      <c r="G82" s="18"/>
      <c r="H82" s="18"/>
      <c r="I82" s="18"/>
      <c r="J82" s="18"/>
      <c r="K82" s="18"/>
      <c r="L82" s="18"/>
      <c r="M82" s="18"/>
      <c r="N82" s="18"/>
      <c r="O82" s="18"/>
      <c r="P82" s="18"/>
    </row>
    <row r="83" spans="1:21" ht="15" thickBot="1" x14ac:dyDescent="0.35">
      <c r="A83" s="19"/>
      <c r="B83" s="18"/>
      <c r="C83" s="26" t="s">
        <v>43</v>
      </c>
      <c r="D83" s="136" t="s">
        <v>44</v>
      </c>
      <c r="E83" s="136"/>
      <c r="F83" s="136"/>
      <c r="G83" s="136"/>
      <c r="H83" s="136"/>
      <c r="I83" s="136"/>
      <c r="J83" s="136"/>
      <c r="K83" s="136"/>
      <c r="L83" s="136"/>
      <c r="M83" s="136"/>
      <c r="N83" s="136"/>
      <c r="O83" s="32" t="s">
        <v>39</v>
      </c>
      <c r="P83" s="13">
        <f>IF(ISNUMBER(P81),P81-IF(ISNUMBER(P70),P70,0),"")</f>
        <v>0</v>
      </c>
    </row>
    <row r="84" spans="1:21" x14ac:dyDescent="0.3">
      <c r="A84" s="19"/>
      <c r="B84" s="18"/>
      <c r="C84" s="15"/>
      <c r="D84" s="28"/>
      <c r="E84" s="28"/>
      <c r="F84" s="28"/>
      <c r="G84" s="28"/>
      <c r="H84" s="28"/>
      <c r="I84" s="28"/>
      <c r="J84" s="28"/>
      <c r="K84" s="28"/>
      <c r="L84" s="28"/>
      <c r="M84" s="28"/>
      <c r="N84" s="28"/>
      <c r="O84" s="28"/>
      <c r="P84" s="28"/>
    </row>
    <row r="85" spans="1:21" ht="66.599999999999994" customHeight="1" thickBot="1" x14ac:dyDescent="0.35">
      <c r="A85" s="19"/>
      <c r="B85" s="18"/>
      <c r="C85" s="15"/>
      <c r="D85" s="33"/>
      <c r="E85" s="33"/>
      <c r="F85" s="75" t="s">
        <v>45</v>
      </c>
      <c r="G85" s="75"/>
      <c r="H85" s="33"/>
      <c r="I85" s="75" t="s">
        <v>46</v>
      </c>
      <c r="J85" s="75"/>
      <c r="L85" s="75" t="s">
        <v>47</v>
      </c>
      <c r="M85" s="75"/>
      <c r="R85" s="42"/>
      <c r="S85" s="44"/>
      <c r="T85" s="33"/>
      <c r="U85" s="33"/>
    </row>
    <row r="86" spans="1:21" ht="15" thickBot="1" x14ac:dyDescent="0.35">
      <c r="A86" s="19"/>
      <c r="B86" s="18"/>
      <c r="C86" s="26" t="s">
        <v>48</v>
      </c>
      <c r="D86" s="136" t="s">
        <v>49</v>
      </c>
      <c r="E86" s="149"/>
      <c r="F86" s="73">
        <v>80</v>
      </c>
      <c r="G86" s="74"/>
      <c r="H86" s="55" t="s">
        <v>50</v>
      </c>
      <c r="I86" s="76">
        <f>K34</f>
        <v>0</v>
      </c>
      <c r="J86" s="76"/>
      <c r="K86" s="55" t="s">
        <v>50</v>
      </c>
      <c r="L86" s="90" t="str">
        <f>IF(AND(I41&lt;&gt;"",I41=FALSE),1/100,IF(COUNT(I50,I51)=2,I50-I51,""))</f>
        <v/>
      </c>
      <c r="M86" s="90"/>
      <c r="N86" s="54" t="s">
        <v>39</v>
      </c>
      <c r="O86" s="13" t="str">
        <f>IF(COUNT(F86,I86,L86)=3,F86*I86*L86,"")</f>
        <v/>
      </c>
      <c r="R86" s="43"/>
      <c r="S86" s="44"/>
    </row>
    <row r="87" spans="1:21" x14ac:dyDescent="0.3">
      <c r="A87" s="19"/>
      <c r="B87" s="18"/>
      <c r="C87" s="34"/>
      <c r="D87" s="138"/>
      <c r="E87" s="138"/>
      <c r="F87" s="139"/>
      <c r="G87" s="139"/>
      <c r="H87" s="138"/>
      <c r="I87" s="139"/>
      <c r="J87" s="139"/>
      <c r="K87" s="138"/>
      <c r="L87" s="139"/>
      <c r="M87" s="139"/>
      <c r="N87" s="138"/>
      <c r="O87" s="138"/>
      <c r="P87" s="138"/>
    </row>
    <row r="88" spans="1:21" ht="15" thickBot="1" x14ac:dyDescent="0.35">
      <c r="A88" s="19"/>
      <c r="B88" s="18"/>
      <c r="C88" s="34"/>
      <c r="D88" s="28"/>
      <c r="E88" s="28"/>
      <c r="F88" s="28"/>
      <c r="G88" s="28"/>
      <c r="H88" s="28"/>
      <c r="I88" s="28"/>
      <c r="J88" s="28"/>
      <c r="K88" s="28"/>
      <c r="L88" s="28"/>
      <c r="M88" s="28"/>
      <c r="N88" s="28"/>
      <c r="O88" s="28"/>
      <c r="P88" s="28"/>
    </row>
    <row r="89" spans="1:21" ht="15" thickBot="1" x14ac:dyDescent="0.35">
      <c r="A89" s="21"/>
      <c r="B89" s="35"/>
      <c r="C89" s="26" t="s">
        <v>51</v>
      </c>
      <c r="D89" s="36" t="s">
        <v>52</v>
      </c>
      <c r="E89" s="37"/>
      <c r="F89" s="37"/>
      <c r="G89" s="37"/>
      <c r="H89" s="37"/>
      <c r="I89" s="37"/>
      <c r="J89" s="38"/>
      <c r="K89" s="39" t="str">
        <f>IF(COUNT(P83,O86)=2,AND(P83&gt;O86,P83&gt;IF(A1laitos,1000,4000)),"")</f>
        <v/>
      </c>
      <c r="L89" s="14"/>
      <c r="M89" s="14"/>
      <c r="N89" s="14"/>
      <c r="O89" s="14"/>
      <c r="P89" s="14"/>
    </row>
    <row r="90" spans="1:21" x14ac:dyDescent="0.3">
      <c r="A90" s="19"/>
      <c r="B90" s="49"/>
      <c r="C90" s="50"/>
      <c r="D90" s="51"/>
      <c r="E90" s="52"/>
      <c r="F90" s="47"/>
      <c r="G90" s="53"/>
      <c r="H90" s="47"/>
      <c r="I90" s="47"/>
      <c r="J90" s="47"/>
      <c r="K90" s="47"/>
      <c r="L90" s="47"/>
      <c r="M90" s="47"/>
      <c r="N90" s="47"/>
      <c r="O90" s="47"/>
      <c r="P90" s="47"/>
    </row>
    <row r="91" spans="1:21" x14ac:dyDescent="0.3">
      <c r="A91" s="19"/>
      <c r="B91" s="15"/>
      <c r="C91" s="48"/>
      <c r="D91" s="15"/>
      <c r="E91" s="15"/>
      <c r="F91" s="48"/>
      <c r="G91" s="15"/>
      <c r="H91" s="48"/>
      <c r="I91" s="48"/>
      <c r="J91" s="48"/>
      <c r="K91" s="48"/>
      <c r="L91" s="48"/>
      <c r="M91" s="48"/>
      <c r="N91" s="48"/>
      <c r="O91" s="48"/>
      <c r="P91" s="48"/>
    </row>
  </sheetData>
  <sheetProtection sheet="1" objects="1" scenarios="1"/>
  <mergeCells count="87">
    <mergeCell ref="D86:E86"/>
    <mergeCell ref="F86:G86"/>
    <mergeCell ref="I86:J86"/>
    <mergeCell ref="L86:M86"/>
    <mergeCell ref="D87:P87"/>
    <mergeCell ref="D80:F80"/>
    <mergeCell ref="G80:I80"/>
    <mergeCell ref="M80:N80"/>
    <mergeCell ref="D83:N83"/>
    <mergeCell ref="F85:G85"/>
    <mergeCell ref="I85:J85"/>
    <mergeCell ref="L85:M85"/>
    <mergeCell ref="D78:F78"/>
    <mergeCell ref="G78:I78"/>
    <mergeCell ref="M78:N78"/>
    <mergeCell ref="D79:F79"/>
    <mergeCell ref="G79:I79"/>
    <mergeCell ref="M79:N79"/>
    <mergeCell ref="D76:F76"/>
    <mergeCell ref="G76:I76"/>
    <mergeCell ref="M76:N76"/>
    <mergeCell ref="D77:F77"/>
    <mergeCell ref="G77:I77"/>
    <mergeCell ref="M77:N77"/>
    <mergeCell ref="D69:F69"/>
    <mergeCell ref="G69:I69"/>
    <mergeCell ref="M69:N69"/>
    <mergeCell ref="D73:P73"/>
    <mergeCell ref="D74:F75"/>
    <mergeCell ref="G74:I75"/>
    <mergeCell ref="J74:L74"/>
    <mergeCell ref="M74:N75"/>
    <mergeCell ref="O74:O75"/>
    <mergeCell ref="P74:P75"/>
    <mergeCell ref="D67:F67"/>
    <mergeCell ref="G67:I67"/>
    <mergeCell ref="M67:N67"/>
    <mergeCell ref="D68:F68"/>
    <mergeCell ref="G68:I68"/>
    <mergeCell ref="M68:N68"/>
    <mergeCell ref="D65:F65"/>
    <mergeCell ref="G65:I65"/>
    <mergeCell ref="M65:N65"/>
    <mergeCell ref="D66:F66"/>
    <mergeCell ref="G66:I66"/>
    <mergeCell ref="M66:N66"/>
    <mergeCell ref="D53:P53"/>
    <mergeCell ref="D54:P59"/>
    <mergeCell ref="D62:P62"/>
    <mergeCell ref="D63:F64"/>
    <mergeCell ref="G63:I64"/>
    <mergeCell ref="J63:L63"/>
    <mergeCell ref="M63:N64"/>
    <mergeCell ref="O63:O64"/>
    <mergeCell ref="P63:P64"/>
    <mergeCell ref="D51:H51"/>
    <mergeCell ref="D32:F32"/>
    <mergeCell ref="G32:I32"/>
    <mergeCell ref="J32:L32"/>
    <mergeCell ref="M32:O32"/>
    <mergeCell ref="D34:J34"/>
    <mergeCell ref="K34:L34"/>
    <mergeCell ref="C36:P36"/>
    <mergeCell ref="D39:P39"/>
    <mergeCell ref="D41:H41"/>
    <mergeCell ref="D42:P49"/>
    <mergeCell ref="D50:H50"/>
    <mergeCell ref="D21:P23"/>
    <mergeCell ref="D25:I25"/>
    <mergeCell ref="D27:K27"/>
    <mergeCell ref="D28:P30"/>
    <mergeCell ref="D31:F31"/>
    <mergeCell ref="G31:I31"/>
    <mergeCell ref="J31:L31"/>
    <mergeCell ref="M31:O31"/>
    <mergeCell ref="D17:F17"/>
    <mergeCell ref="G17:J17"/>
    <mergeCell ref="D18:F18"/>
    <mergeCell ref="G18:J18"/>
    <mergeCell ref="D19:F19"/>
    <mergeCell ref="G19:J19"/>
    <mergeCell ref="B2:P2"/>
    <mergeCell ref="C4:P4"/>
    <mergeCell ref="D6:P12"/>
    <mergeCell ref="C14:P14"/>
    <mergeCell ref="D16:F16"/>
    <mergeCell ref="G16:J16"/>
  </mergeCells>
  <conditionalFormatting sqref="I50:I51">
    <cfRule type="expression" dxfId="1" priority="1">
      <formula>$S$58</formula>
    </cfRule>
  </conditionalFormatting>
  <dataValidations count="3">
    <dataValidation type="list" allowBlank="1" showInputMessage="1" showErrorMessage="1" sqref="I41" xr:uid="{AF304A6D-4DFC-4426-A813-9BC78CB270AF}">
      <formula1>$S$40:$S$41</formula1>
    </dataValidation>
    <dataValidation type="list" allowBlank="1" showInputMessage="1" showErrorMessage="1" sqref="I51" xr:uid="{723A34B6-5092-496F-993E-CEB3000B4B6F}">
      <formula1>$S$49:$S$56</formula1>
    </dataValidation>
    <dataValidation type="list" allowBlank="1" showInputMessage="1" showErrorMessage="1" sqref="J25" xr:uid="{7F309A21-2064-4DEB-A251-B3474B05DB46}">
      <formula1>$S$24:$S$25</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F4538-85C6-4E4C-927E-0D935FC092D2}">
  <dimension ref="A2:AC91"/>
  <sheetViews>
    <sheetView showGridLines="0" workbookViewId="0">
      <selection activeCell="G16" sqref="G16:J16"/>
    </sheetView>
  </sheetViews>
  <sheetFormatPr defaultColWidth="8.6640625" defaultRowHeight="14.4" x14ac:dyDescent="0.3"/>
  <cols>
    <col min="10" max="10" width="11.109375" customWidth="1"/>
    <col min="12" max="12" width="9.88671875" customWidth="1"/>
    <col min="19" max="19" width="8.88671875" hidden="1" customWidth="1"/>
  </cols>
  <sheetData>
    <row r="2" spans="1:16" ht="17.399999999999999" x14ac:dyDescent="0.3">
      <c r="A2" s="19"/>
      <c r="B2" s="100" t="s">
        <v>0</v>
      </c>
      <c r="C2" s="100"/>
      <c r="D2" s="100"/>
      <c r="E2" s="100"/>
      <c r="F2" s="100"/>
      <c r="G2" s="100"/>
      <c r="H2" s="100"/>
      <c r="I2" s="100"/>
      <c r="J2" s="100"/>
      <c r="K2" s="100"/>
      <c r="L2" s="100"/>
      <c r="M2" s="100"/>
      <c r="N2" s="100"/>
      <c r="O2" s="100"/>
      <c r="P2" s="100"/>
    </row>
    <row r="3" spans="1:16" ht="17.399999999999999" x14ac:dyDescent="0.3">
      <c r="A3" s="19"/>
      <c r="B3" s="20"/>
      <c r="C3" s="20"/>
      <c r="D3" s="20"/>
      <c r="E3" s="20"/>
      <c r="F3" s="20"/>
      <c r="G3" s="20"/>
      <c r="H3" s="20"/>
      <c r="I3" s="20"/>
      <c r="J3" s="20"/>
      <c r="K3" s="20"/>
      <c r="L3" s="20"/>
      <c r="M3" s="20"/>
      <c r="N3" s="20"/>
      <c r="O3" s="20"/>
      <c r="P3" s="20"/>
    </row>
    <row r="4" spans="1:16" ht="15.6" x14ac:dyDescent="0.3">
      <c r="A4" s="19"/>
      <c r="B4" s="40">
        <v>1</v>
      </c>
      <c r="C4" s="101" t="s">
        <v>1</v>
      </c>
      <c r="D4" s="101"/>
      <c r="E4" s="101"/>
      <c r="F4" s="101"/>
      <c r="G4" s="101"/>
      <c r="H4" s="101"/>
      <c r="I4" s="101"/>
      <c r="J4" s="101"/>
      <c r="K4" s="101"/>
      <c r="L4" s="101"/>
      <c r="M4" s="101"/>
      <c r="N4" s="101"/>
      <c r="O4" s="101"/>
      <c r="P4" s="101"/>
    </row>
    <row r="5" spans="1:16" ht="14.4" customHeight="1" x14ac:dyDescent="0.3">
      <c r="A5" s="19"/>
      <c r="B5" s="20"/>
      <c r="C5" s="20"/>
      <c r="D5" s="20"/>
      <c r="E5" s="20"/>
      <c r="F5" s="20"/>
      <c r="G5" s="20"/>
      <c r="H5" s="20"/>
      <c r="I5" s="20"/>
      <c r="J5" s="20"/>
      <c r="K5" s="20"/>
      <c r="L5" s="20"/>
      <c r="M5" s="20"/>
      <c r="N5" s="20"/>
      <c r="O5" s="20"/>
      <c r="P5" s="20"/>
    </row>
    <row r="6" spans="1:16" ht="14.4" customHeight="1" x14ac:dyDescent="0.3">
      <c r="A6" s="19"/>
      <c r="B6" s="18"/>
      <c r="C6" s="23"/>
      <c r="D6" s="103" t="s">
        <v>2</v>
      </c>
      <c r="E6" s="103"/>
      <c r="F6" s="103"/>
      <c r="G6" s="103"/>
      <c r="H6" s="103"/>
      <c r="I6" s="103"/>
      <c r="J6" s="103"/>
      <c r="K6" s="103"/>
      <c r="L6" s="103"/>
      <c r="M6" s="103"/>
      <c r="N6" s="103"/>
      <c r="O6" s="103"/>
      <c r="P6" s="103"/>
    </row>
    <row r="7" spans="1:16" ht="14.4" customHeight="1" x14ac:dyDescent="0.3">
      <c r="A7" s="19"/>
      <c r="B7" s="18"/>
      <c r="C7" s="23"/>
      <c r="D7" s="103"/>
      <c r="E7" s="103"/>
      <c r="F7" s="103"/>
      <c r="G7" s="103"/>
      <c r="H7" s="103"/>
      <c r="I7" s="103"/>
      <c r="J7" s="103"/>
      <c r="K7" s="103"/>
      <c r="L7" s="103"/>
      <c r="M7" s="103"/>
      <c r="N7" s="103"/>
      <c r="O7" s="103"/>
      <c r="P7" s="103"/>
    </row>
    <row r="8" spans="1:16" ht="14.4" customHeight="1" x14ac:dyDescent="0.3">
      <c r="A8" s="19"/>
      <c r="B8" s="18"/>
      <c r="C8" s="23"/>
      <c r="D8" s="103"/>
      <c r="E8" s="103"/>
      <c r="F8" s="103"/>
      <c r="G8" s="103"/>
      <c r="H8" s="103"/>
      <c r="I8" s="103"/>
      <c r="J8" s="103"/>
      <c r="K8" s="103"/>
      <c r="L8" s="103"/>
      <c r="M8" s="103"/>
      <c r="N8" s="103"/>
      <c r="O8" s="103"/>
      <c r="P8" s="103"/>
    </row>
    <row r="9" spans="1:16" ht="14.4" customHeight="1" x14ac:dyDescent="0.3">
      <c r="A9" s="19"/>
      <c r="B9" s="20"/>
      <c r="C9" s="20"/>
      <c r="D9" s="103"/>
      <c r="E9" s="103"/>
      <c r="F9" s="103"/>
      <c r="G9" s="103"/>
      <c r="H9" s="103"/>
      <c r="I9" s="103"/>
      <c r="J9" s="103"/>
      <c r="K9" s="103"/>
      <c r="L9" s="103"/>
      <c r="M9" s="103"/>
      <c r="N9" s="103"/>
      <c r="O9" s="103"/>
      <c r="P9" s="103"/>
    </row>
    <row r="10" spans="1:16" ht="14.4" customHeight="1" x14ac:dyDescent="0.3">
      <c r="A10" s="19"/>
      <c r="B10" s="20"/>
      <c r="C10" s="20"/>
      <c r="D10" s="103"/>
      <c r="E10" s="103"/>
      <c r="F10" s="103"/>
      <c r="G10" s="103"/>
      <c r="H10" s="103"/>
      <c r="I10" s="103"/>
      <c r="J10" s="103"/>
      <c r="K10" s="103"/>
      <c r="L10" s="103"/>
      <c r="M10" s="103"/>
      <c r="N10" s="103"/>
      <c r="O10" s="103"/>
      <c r="P10" s="103"/>
    </row>
    <row r="11" spans="1:16" ht="14.4" customHeight="1" x14ac:dyDescent="0.3">
      <c r="A11" s="19"/>
      <c r="B11" s="20"/>
      <c r="C11" s="20"/>
      <c r="D11" s="103"/>
      <c r="E11" s="103"/>
      <c r="F11" s="103"/>
      <c r="G11" s="103"/>
      <c r="H11" s="103"/>
      <c r="I11" s="103"/>
      <c r="J11" s="103"/>
      <c r="K11" s="103"/>
      <c r="L11" s="103"/>
      <c r="M11" s="103"/>
      <c r="N11" s="103"/>
      <c r="O11" s="103"/>
      <c r="P11" s="103"/>
    </row>
    <row r="12" spans="1:16" ht="14.4" customHeight="1" x14ac:dyDescent="0.3">
      <c r="A12" s="19"/>
      <c r="B12" s="20"/>
      <c r="C12" s="20"/>
      <c r="D12" s="103"/>
      <c r="E12" s="103"/>
      <c r="F12" s="103"/>
      <c r="G12" s="103"/>
      <c r="H12" s="103"/>
      <c r="I12" s="103"/>
      <c r="J12" s="103"/>
      <c r="K12" s="103"/>
      <c r="L12" s="103"/>
      <c r="M12" s="103"/>
      <c r="N12" s="103"/>
      <c r="O12" s="103"/>
      <c r="P12" s="103"/>
    </row>
    <row r="13" spans="1:16" ht="14.4" customHeight="1" x14ac:dyDescent="0.3">
      <c r="A13" s="19"/>
      <c r="B13" s="20"/>
      <c r="C13" s="20"/>
      <c r="D13" s="20"/>
      <c r="E13" s="20"/>
      <c r="F13" s="20"/>
      <c r="G13" s="20"/>
      <c r="H13" s="20"/>
      <c r="I13" s="20"/>
      <c r="J13" s="20"/>
      <c r="K13" s="20"/>
      <c r="L13" s="20"/>
      <c r="M13" s="20"/>
      <c r="N13" s="20"/>
      <c r="O13" s="20"/>
      <c r="P13" s="20"/>
    </row>
    <row r="14" spans="1:16" ht="15.6" x14ac:dyDescent="0.3">
      <c r="A14" s="21"/>
      <c r="B14" s="40">
        <v>2</v>
      </c>
      <c r="C14" s="101" t="s">
        <v>3</v>
      </c>
      <c r="D14" s="101"/>
      <c r="E14" s="101"/>
      <c r="F14" s="101"/>
      <c r="G14" s="101"/>
      <c r="H14" s="101"/>
      <c r="I14" s="101"/>
      <c r="J14" s="101"/>
      <c r="K14" s="101"/>
      <c r="L14" s="101"/>
      <c r="M14" s="101"/>
      <c r="N14" s="101"/>
      <c r="O14" s="101"/>
      <c r="P14" s="101"/>
    </row>
    <row r="15" spans="1:16" ht="17.399999999999999" x14ac:dyDescent="0.3">
      <c r="A15" s="19"/>
      <c r="B15" s="20"/>
      <c r="C15" s="20"/>
      <c r="D15" s="20"/>
      <c r="E15" s="20"/>
      <c r="F15" s="20"/>
      <c r="G15" s="20"/>
      <c r="H15" s="20"/>
      <c r="I15" s="20"/>
      <c r="J15" s="20"/>
      <c r="K15" s="20"/>
      <c r="L15" s="20"/>
      <c r="M15" s="20"/>
      <c r="N15" s="20"/>
      <c r="O15" s="20"/>
      <c r="P15" s="20"/>
    </row>
    <row r="16" spans="1:16" ht="17.399999999999999" x14ac:dyDescent="0.3">
      <c r="A16" s="19"/>
      <c r="B16" s="20"/>
      <c r="C16" s="68"/>
      <c r="D16" s="77" t="s">
        <v>4</v>
      </c>
      <c r="E16" s="78"/>
      <c r="F16" s="78"/>
      <c r="G16" s="106"/>
      <c r="H16" s="107"/>
      <c r="I16" s="107"/>
      <c r="J16" s="108"/>
      <c r="K16" s="70"/>
      <c r="L16" s="20"/>
      <c r="M16" s="20"/>
      <c r="N16" s="20"/>
      <c r="O16" s="20"/>
      <c r="P16" s="20"/>
    </row>
    <row r="17" spans="1:19" ht="17.399999999999999" x14ac:dyDescent="0.3">
      <c r="A17" s="19"/>
      <c r="B17" s="20"/>
      <c r="C17" s="20"/>
      <c r="D17" s="116" t="s">
        <v>5</v>
      </c>
      <c r="E17" s="117"/>
      <c r="F17" s="118"/>
      <c r="G17" s="106"/>
      <c r="H17" s="107"/>
      <c r="I17" s="107"/>
      <c r="J17" s="108"/>
      <c r="K17" s="70"/>
      <c r="L17" s="20"/>
      <c r="M17" s="20"/>
      <c r="N17" s="20"/>
      <c r="O17" s="20"/>
      <c r="P17" s="20"/>
    </row>
    <row r="18" spans="1:19" ht="17.399999999999999" x14ac:dyDescent="0.3">
      <c r="A18" s="19"/>
      <c r="B18" s="20"/>
      <c r="C18" s="68"/>
      <c r="D18" s="77" t="s">
        <v>6</v>
      </c>
      <c r="E18" s="78"/>
      <c r="F18" s="79"/>
      <c r="G18" s="97"/>
      <c r="H18" s="98"/>
      <c r="I18" s="98"/>
      <c r="J18" s="99"/>
      <c r="K18" s="20"/>
      <c r="L18" s="20"/>
      <c r="M18" s="20"/>
      <c r="N18" s="20"/>
      <c r="O18" s="20"/>
      <c r="P18" s="20"/>
    </row>
    <row r="19" spans="1:19" ht="17.399999999999999" x14ac:dyDescent="0.3">
      <c r="A19" s="19"/>
      <c r="B19" s="20"/>
      <c r="C19" s="68"/>
      <c r="D19" s="77" t="s">
        <v>7</v>
      </c>
      <c r="E19" s="78"/>
      <c r="F19" s="79"/>
      <c r="G19" s="109"/>
      <c r="H19" s="98"/>
      <c r="I19" s="98"/>
      <c r="J19" s="99"/>
      <c r="K19" s="20"/>
      <c r="L19" s="20"/>
      <c r="M19" s="20"/>
      <c r="N19" s="20"/>
      <c r="O19" s="20"/>
      <c r="P19" s="20"/>
    </row>
    <row r="20" spans="1:19" ht="17.399999999999999" x14ac:dyDescent="0.3">
      <c r="A20" s="19"/>
      <c r="B20" s="20"/>
      <c r="C20" s="20"/>
      <c r="D20" s="69"/>
      <c r="E20" s="69"/>
      <c r="F20" s="69"/>
      <c r="G20" s="45"/>
      <c r="H20" s="45"/>
      <c r="I20" s="45"/>
      <c r="J20" s="45"/>
      <c r="K20" s="20"/>
      <c r="L20" s="20"/>
      <c r="M20" s="20"/>
      <c r="N20" s="20"/>
      <c r="O20" s="20"/>
      <c r="P20" s="20"/>
    </row>
    <row r="21" spans="1:19" ht="14.4" customHeight="1" x14ac:dyDescent="0.3">
      <c r="A21" s="22"/>
      <c r="B21" s="18"/>
      <c r="C21" s="23"/>
      <c r="D21" s="103" t="s">
        <v>8</v>
      </c>
      <c r="E21" s="103"/>
      <c r="F21" s="103"/>
      <c r="G21" s="103"/>
      <c r="H21" s="103"/>
      <c r="I21" s="103"/>
      <c r="J21" s="103"/>
      <c r="K21" s="103"/>
      <c r="L21" s="103"/>
      <c r="M21" s="103"/>
      <c r="N21" s="103"/>
      <c r="O21" s="103"/>
      <c r="P21" s="103"/>
    </row>
    <row r="22" spans="1:19" x14ac:dyDescent="0.3">
      <c r="A22" s="22"/>
      <c r="B22" s="18"/>
      <c r="C22" s="23"/>
      <c r="D22" s="103"/>
      <c r="E22" s="103"/>
      <c r="F22" s="103"/>
      <c r="G22" s="103"/>
      <c r="H22" s="103"/>
      <c r="I22" s="103"/>
      <c r="J22" s="103"/>
      <c r="K22" s="103"/>
      <c r="L22" s="103"/>
      <c r="M22" s="103"/>
      <c r="N22" s="103"/>
      <c r="O22" s="103"/>
      <c r="P22" s="103"/>
    </row>
    <row r="23" spans="1:19" x14ac:dyDescent="0.3">
      <c r="A23" s="22"/>
      <c r="B23" s="18"/>
      <c r="C23" s="23"/>
      <c r="D23" s="103"/>
      <c r="E23" s="103"/>
      <c r="F23" s="103"/>
      <c r="G23" s="103"/>
      <c r="H23" s="103"/>
      <c r="I23" s="103"/>
      <c r="J23" s="103"/>
      <c r="K23" s="103"/>
      <c r="L23" s="103"/>
      <c r="M23" s="103"/>
      <c r="N23" s="103"/>
      <c r="O23" s="103"/>
      <c r="P23" s="103"/>
    </row>
    <row r="24" spans="1:19" x14ac:dyDescent="0.3">
      <c r="A24" s="22"/>
      <c r="B24" s="18"/>
      <c r="C24" s="23"/>
      <c r="D24" s="16"/>
      <c r="E24" s="16"/>
      <c r="F24" s="16"/>
      <c r="G24" s="16"/>
      <c r="H24" s="16"/>
      <c r="I24" s="16"/>
      <c r="J24" s="16"/>
      <c r="K24" s="16"/>
      <c r="L24" s="16"/>
      <c r="M24" s="16"/>
      <c r="N24" s="16"/>
      <c r="O24" s="16"/>
      <c r="P24" s="16"/>
      <c r="S24" t="b">
        <v>1</v>
      </c>
    </row>
    <row r="25" spans="1:19" ht="14.4" customHeight="1" x14ac:dyDescent="0.3">
      <c r="A25" s="22"/>
      <c r="B25" s="18"/>
      <c r="C25" s="24"/>
      <c r="D25" s="104" t="s">
        <v>9</v>
      </c>
      <c r="E25" s="104"/>
      <c r="F25" s="104"/>
      <c r="G25" s="104"/>
      <c r="H25" s="104"/>
      <c r="I25" s="105"/>
      <c r="J25" s="25"/>
      <c r="K25" s="23"/>
      <c r="M25" s="23"/>
      <c r="N25" s="23"/>
      <c r="O25" s="23"/>
      <c r="P25" s="23"/>
      <c r="S25" t="b">
        <v>0</v>
      </c>
    </row>
    <row r="26" spans="1:19" ht="17.399999999999999" x14ac:dyDescent="0.3">
      <c r="A26" s="19"/>
      <c r="B26" s="20"/>
      <c r="C26" s="20"/>
      <c r="D26" s="20"/>
      <c r="E26" s="20"/>
      <c r="F26" s="20"/>
      <c r="G26" s="20"/>
      <c r="H26" s="20"/>
      <c r="I26" s="20"/>
      <c r="J26" s="20"/>
      <c r="K26" s="20"/>
      <c r="L26" s="20"/>
      <c r="M26" s="20"/>
      <c r="N26" s="20"/>
      <c r="O26" s="20"/>
      <c r="P26" s="20"/>
    </row>
    <row r="27" spans="1:19" ht="17.399999999999999" customHeight="1" x14ac:dyDescent="0.3">
      <c r="A27" s="19"/>
      <c r="B27" s="20"/>
      <c r="C27" s="20"/>
      <c r="D27" s="80" t="s">
        <v>10</v>
      </c>
      <c r="E27" s="80"/>
      <c r="F27" s="80"/>
      <c r="G27" s="80"/>
      <c r="H27" s="80"/>
      <c r="I27" s="80"/>
      <c r="J27" s="80"/>
      <c r="K27" s="80"/>
      <c r="L27" s="20"/>
      <c r="M27" s="20"/>
      <c r="N27" s="20"/>
      <c r="O27" s="20"/>
      <c r="P27" s="20"/>
    </row>
    <row r="28" spans="1:19" ht="17.399999999999999" customHeight="1" x14ac:dyDescent="0.3">
      <c r="A28" s="19"/>
      <c r="B28" s="20"/>
      <c r="C28" s="20"/>
      <c r="D28" s="103" t="s">
        <v>11</v>
      </c>
      <c r="E28" s="103"/>
      <c r="F28" s="103"/>
      <c r="G28" s="103"/>
      <c r="H28" s="103"/>
      <c r="I28" s="103"/>
      <c r="J28" s="103"/>
      <c r="K28" s="103"/>
      <c r="L28" s="103"/>
      <c r="M28" s="103"/>
      <c r="N28" s="103"/>
      <c r="O28" s="103"/>
      <c r="P28" s="103"/>
    </row>
    <row r="29" spans="1:19" ht="17.399999999999999" customHeight="1" x14ac:dyDescent="0.3">
      <c r="A29" s="19"/>
      <c r="B29" s="20"/>
      <c r="C29" s="20"/>
      <c r="D29" s="103"/>
      <c r="E29" s="103"/>
      <c r="F29" s="103"/>
      <c r="G29" s="103"/>
      <c r="H29" s="103"/>
      <c r="I29" s="103"/>
      <c r="J29" s="103"/>
      <c r="K29" s="103"/>
      <c r="L29" s="103"/>
      <c r="M29" s="103"/>
      <c r="N29" s="103"/>
      <c r="O29" s="103"/>
      <c r="P29" s="103"/>
    </row>
    <row r="30" spans="1:19" ht="17.399999999999999" customHeight="1" x14ac:dyDescent="0.3">
      <c r="A30" s="19"/>
      <c r="B30" s="20"/>
      <c r="C30" s="20"/>
      <c r="D30" s="103"/>
      <c r="E30" s="103"/>
      <c r="F30" s="103"/>
      <c r="G30" s="103"/>
      <c r="H30" s="103"/>
      <c r="I30" s="103"/>
      <c r="J30" s="103"/>
      <c r="K30" s="103"/>
      <c r="L30" s="103"/>
      <c r="M30" s="103"/>
      <c r="N30" s="103"/>
      <c r="O30" s="103"/>
      <c r="P30" s="103"/>
    </row>
    <row r="31" spans="1:19" ht="17.399999999999999" x14ac:dyDescent="0.3">
      <c r="A31" s="19"/>
      <c r="B31" s="20"/>
      <c r="C31" s="20"/>
      <c r="D31" s="140" t="s">
        <v>12</v>
      </c>
      <c r="E31" s="141"/>
      <c r="F31" s="142"/>
      <c r="G31" s="146" t="s">
        <v>13</v>
      </c>
      <c r="H31" s="147"/>
      <c r="I31" s="148"/>
      <c r="J31" s="146" t="s">
        <v>14</v>
      </c>
      <c r="K31" s="147"/>
      <c r="L31" s="148"/>
      <c r="M31" s="146" t="s">
        <v>15</v>
      </c>
      <c r="N31" s="147"/>
      <c r="O31" s="148"/>
      <c r="P31" s="70"/>
    </row>
    <row r="32" spans="1:19" ht="17.399999999999999" x14ac:dyDescent="0.3">
      <c r="A32" s="19"/>
      <c r="B32" s="20"/>
      <c r="C32" s="20"/>
      <c r="D32" s="143"/>
      <c r="E32" s="144"/>
      <c r="F32" s="145"/>
      <c r="G32" s="111"/>
      <c r="H32" s="112"/>
      <c r="I32" s="113"/>
      <c r="J32" s="119"/>
      <c r="K32" s="120"/>
      <c r="L32" s="121"/>
      <c r="M32" s="119"/>
      <c r="N32" s="120"/>
      <c r="O32" s="121"/>
      <c r="P32" s="70"/>
    </row>
    <row r="33" spans="1:19" ht="17.399999999999999" x14ac:dyDescent="0.3">
      <c r="A33" s="19"/>
      <c r="B33" s="20"/>
      <c r="C33" s="20"/>
      <c r="D33" s="20"/>
      <c r="E33" s="20"/>
      <c r="F33" s="20"/>
      <c r="G33" s="20"/>
      <c r="H33" s="20"/>
      <c r="I33" s="20"/>
      <c r="J33" s="20"/>
      <c r="K33" s="20"/>
      <c r="L33" s="20"/>
      <c r="M33" s="20"/>
      <c r="N33" s="20"/>
      <c r="O33" s="20"/>
      <c r="P33" s="20"/>
    </row>
    <row r="34" spans="1:19" ht="15.6" customHeight="1" x14ac:dyDescent="0.3">
      <c r="A34" s="19"/>
      <c r="B34" s="20"/>
      <c r="C34" s="20"/>
      <c r="D34" s="123" t="s">
        <v>16</v>
      </c>
      <c r="E34" s="123"/>
      <c r="F34" s="123"/>
      <c r="G34" s="123"/>
      <c r="H34" s="123"/>
      <c r="I34" s="123"/>
      <c r="J34" s="124"/>
      <c r="K34" s="110">
        <f>SUM(G32:O32)/3</f>
        <v>0</v>
      </c>
      <c r="L34" s="110"/>
      <c r="M34" s="20"/>
      <c r="N34" s="20"/>
    </row>
    <row r="35" spans="1:19" ht="17.399999999999999" x14ac:dyDescent="0.3">
      <c r="A35" s="19"/>
      <c r="B35" s="20"/>
      <c r="C35" s="20"/>
      <c r="D35" s="20"/>
      <c r="E35" s="20"/>
      <c r="F35" s="20"/>
      <c r="G35" s="20"/>
      <c r="H35" s="20"/>
      <c r="I35" s="20"/>
      <c r="J35" s="20"/>
      <c r="K35" s="20"/>
      <c r="L35" s="20"/>
      <c r="M35" s="20"/>
      <c r="N35" s="20"/>
      <c r="O35" s="20"/>
      <c r="P35" s="20"/>
    </row>
    <row r="36" spans="1:19" ht="15.6" x14ac:dyDescent="0.3">
      <c r="A36" s="21"/>
      <c r="B36" s="40">
        <v>3</v>
      </c>
      <c r="C36" s="101" t="s">
        <v>17</v>
      </c>
      <c r="D36" s="101"/>
      <c r="E36" s="101"/>
      <c r="F36" s="101"/>
      <c r="G36" s="101"/>
      <c r="H36" s="101"/>
      <c r="I36" s="101"/>
      <c r="J36" s="101"/>
      <c r="K36" s="101"/>
      <c r="L36" s="101"/>
      <c r="M36" s="101"/>
      <c r="N36" s="101"/>
      <c r="O36" s="101"/>
      <c r="P36" s="101"/>
    </row>
    <row r="37" spans="1:19" ht="15" thickBot="1" x14ac:dyDescent="0.35">
      <c r="A37" s="19"/>
      <c r="B37" s="14"/>
      <c r="C37" s="66"/>
      <c r="D37" s="11"/>
      <c r="E37" s="67"/>
      <c r="F37" s="47"/>
      <c r="G37" s="47"/>
      <c r="H37" s="47"/>
      <c r="I37" s="47"/>
      <c r="J37" s="64"/>
      <c r="K37" s="64"/>
      <c r="L37" s="47"/>
      <c r="M37" s="64"/>
      <c r="N37" s="47"/>
      <c r="O37" s="47"/>
      <c r="P37" s="47"/>
    </row>
    <row r="38" spans="1:19" x14ac:dyDescent="0.3">
      <c r="A38" s="19"/>
      <c r="B38" s="65"/>
      <c r="C38" s="15"/>
      <c r="D38" s="65"/>
      <c r="E38" s="65"/>
      <c r="F38" s="65"/>
      <c r="G38" s="65"/>
      <c r="H38" s="65"/>
      <c r="I38" s="65"/>
      <c r="J38" s="15"/>
      <c r="K38" s="15"/>
      <c r="L38" s="65"/>
      <c r="M38" s="15"/>
      <c r="N38" s="65"/>
      <c r="O38" s="65"/>
      <c r="P38" s="65"/>
    </row>
    <row r="39" spans="1:19" x14ac:dyDescent="0.3">
      <c r="A39" s="19"/>
      <c r="B39" s="46"/>
      <c r="C39" s="15"/>
      <c r="D39" s="102" t="s">
        <v>18</v>
      </c>
      <c r="E39" s="102"/>
      <c r="F39" s="102"/>
      <c r="G39" s="102"/>
      <c r="H39" s="102"/>
      <c r="I39" s="102"/>
      <c r="J39" s="102"/>
      <c r="K39" s="102"/>
      <c r="L39" s="102"/>
      <c r="M39" s="102"/>
      <c r="N39" s="102"/>
      <c r="O39" s="102"/>
      <c r="P39" s="102"/>
    </row>
    <row r="40" spans="1:19" x14ac:dyDescent="0.3">
      <c r="A40" s="19"/>
      <c r="B40" s="46"/>
      <c r="C40" s="15"/>
      <c r="D40" s="10"/>
      <c r="E40" s="10"/>
      <c r="F40" s="10"/>
      <c r="G40" s="10"/>
      <c r="H40" s="10"/>
      <c r="I40" s="10"/>
      <c r="J40" s="10"/>
      <c r="K40" s="10"/>
      <c r="L40" s="10"/>
      <c r="M40" s="10"/>
      <c r="N40" s="10"/>
      <c r="O40" s="10"/>
      <c r="P40" s="10"/>
      <c r="S40" t="b">
        <v>1</v>
      </c>
    </row>
    <row r="41" spans="1:19" ht="14.4" customHeight="1" x14ac:dyDescent="0.3">
      <c r="A41" s="19"/>
      <c r="B41" s="18"/>
      <c r="C41" s="26" t="s">
        <v>19</v>
      </c>
      <c r="D41" s="122" t="s">
        <v>20</v>
      </c>
      <c r="E41" s="122"/>
      <c r="F41" s="122"/>
      <c r="G41" s="122"/>
      <c r="H41" s="122"/>
      <c r="I41" s="71"/>
      <c r="S41" t="b">
        <v>0</v>
      </c>
    </row>
    <row r="42" spans="1:19" ht="14.4" customHeight="1" x14ac:dyDescent="0.3">
      <c r="A42" s="19"/>
      <c r="B42" s="18"/>
      <c r="C42" s="26"/>
      <c r="D42" s="103" t="s">
        <v>21</v>
      </c>
      <c r="E42" s="103"/>
      <c r="F42" s="103"/>
      <c r="G42" s="103"/>
      <c r="H42" s="103"/>
      <c r="I42" s="103"/>
      <c r="J42" s="103"/>
      <c r="K42" s="103"/>
      <c r="L42" s="103"/>
      <c r="M42" s="103"/>
      <c r="N42" s="103"/>
      <c r="O42" s="103"/>
      <c r="P42" s="103"/>
    </row>
    <row r="43" spans="1:19" ht="14.4" customHeight="1" x14ac:dyDescent="0.3">
      <c r="A43" s="19"/>
      <c r="B43" s="18"/>
      <c r="C43" s="26"/>
      <c r="D43" s="103"/>
      <c r="E43" s="103"/>
      <c r="F43" s="103"/>
      <c r="G43" s="103"/>
      <c r="H43" s="103"/>
      <c r="I43" s="103"/>
      <c r="J43" s="103"/>
      <c r="K43" s="103"/>
      <c r="L43" s="103"/>
      <c r="M43" s="103"/>
      <c r="N43" s="103"/>
      <c r="O43" s="103"/>
      <c r="P43" s="103"/>
    </row>
    <row r="44" spans="1:19" ht="14.4" customHeight="1" x14ac:dyDescent="0.3">
      <c r="A44" s="19"/>
      <c r="B44" s="18"/>
      <c r="C44" s="26"/>
      <c r="D44" s="103"/>
      <c r="E44" s="103"/>
      <c r="F44" s="103"/>
      <c r="G44" s="103"/>
      <c r="H44" s="103"/>
      <c r="I44" s="103"/>
      <c r="J44" s="103"/>
      <c r="K44" s="103"/>
      <c r="L44" s="103"/>
      <c r="M44" s="103"/>
      <c r="N44" s="103"/>
      <c r="O44" s="103"/>
      <c r="P44" s="103"/>
    </row>
    <row r="45" spans="1:19" ht="14.4" customHeight="1" x14ac:dyDescent="0.3">
      <c r="A45" s="19"/>
      <c r="B45" s="18"/>
      <c r="C45" s="26"/>
      <c r="D45" s="103"/>
      <c r="E45" s="103"/>
      <c r="F45" s="103"/>
      <c r="G45" s="103"/>
      <c r="H45" s="103"/>
      <c r="I45" s="103"/>
      <c r="J45" s="103"/>
      <c r="K45" s="103"/>
      <c r="L45" s="103"/>
      <c r="M45" s="103"/>
      <c r="N45" s="103"/>
      <c r="O45" s="103"/>
      <c r="P45" s="103"/>
    </row>
    <row r="46" spans="1:19" ht="14.4" customHeight="1" x14ac:dyDescent="0.3">
      <c r="A46" s="19"/>
      <c r="B46" s="18"/>
      <c r="C46" s="26"/>
      <c r="D46" s="103"/>
      <c r="E46" s="103"/>
      <c r="F46" s="103"/>
      <c r="G46" s="103"/>
      <c r="H46" s="103"/>
      <c r="I46" s="103"/>
      <c r="J46" s="103"/>
      <c r="K46" s="103"/>
      <c r="L46" s="103"/>
      <c r="M46" s="103"/>
      <c r="N46" s="103"/>
      <c r="O46" s="103"/>
      <c r="P46" s="103"/>
    </row>
    <row r="47" spans="1:19" ht="14.4" customHeight="1" x14ac:dyDescent="0.3">
      <c r="A47" s="19"/>
      <c r="B47" s="18"/>
      <c r="C47" s="26"/>
      <c r="D47" s="103"/>
      <c r="E47" s="103"/>
      <c r="F47" s="103"/>
      <c r="G47" s="103"/>
      <c r="H47" s="103"/>
      <c r="I47" s="103"/>
      <c r="J47" s="103"/>
      <c r="K47" s="103"/>
      <c r="L47" s="103"/>
      <c r="M47" s="103"/>
      <c r="N47" s="103"/>
      <c r="O47" s="103"/>
      <c r="P47" s="103"/>
    </row>
    <row r="48" spans="1:19" ht="14.4" customHeight="1" x14ac:dyDescent="0.3">
      <c r="A48" s="19"/>
      <c r="B48" s="18"/>
      <c r="C48" s="26"/>
      <c r="D48" s="103"/>
      <c r="E48" s="103"/>
      <c r="F48" s="103"/>
      <c r="G48" s="103"/>
      <c r="H48" s="103"/>
      <c r="I48" s="103"/>
      <c r="J48" s="103"/>
      <c r="K48" s="103"/>
      <c r="L48" s="103"/>
      <c r="M48" s="103"/>
      <c r="N48" s="103"/>
      <c r="O48" s="103"/>
      <c r="P48" s="103"/>
    </row>
    <row r="49" spans="1:29" x14ac:dyDescent="0.3">
      <c r="A49" s="19"/>
      <c r="B49" s="18"/>
      <c r="C49" s="15"/>
      <c r="D49" s="103"/>
      <c r="E49" s="103"/>
      <c r="F49" s="103"/>
      <c r="G49" s="103"/>
      <c r="H49" s="103"/>
      <c r="I49" s="103"/>
      <c r="J49" s="103"/>
      <c r="K49" s="103"/>
      <c r="L49" s="103"/>
      <c r="M49" s="103"/>
      <c r="N49" s="103"/>
      <c r="O49" s="103"/>
      <c r="P49" s="103"/>
      <c r="S49" s="56">
        <v>0.17499999999999999</v>
      </c>
    </row>
    <row r="50" spans="1:29" x14ac:dyDescent="0.3">
      <c r="A50" s="19"/>
      <c r="B50" s="18"/>
      <c r="C50" s="15"/>
      <c r="D50" s="114" t="s">
        <v>22</v>
      </c>
      <c r="E50" s="114"/>
      <c r="F50" s="114"/>
      <c r="G50" s="114"/>
      <c r="H50" s="115"/>
      <c r="I50" s="72"/>
      <c r="J50" s="14"/>
      <c r="K50" s="14"/>
      <c r="R50" s="10"/>
      <c r="S50" s="57">
        <v>0.15</v>
      </c>
      <c r="T50" s="10"/>
      <c r="U50" s="10"/>
      <c r="V50" s="10"/>
      <c r="W50" s="10"/>
      <c r="X50" s="10"/>
      <c r="Y50" s="10"/>
      <c r="Z50" s="10"/>
      <c r="AA50" s="10"/>
      <c r="AB50" s="10"/>
      <c r="AC50" s="10"/>
    </row>
    <row r="51" spans="1:29" ht="14.4" customHeight="1" x14ac:dyDescent="0.3">
      <c r="A51" s="19"/>
      <c r="B51" s="18"/>
      <c r="D51" s="114" t="s">
        <v>23</v>
      </c>
      <c r="E51" s="114"/>
      <c r="F51" s="114"/>
      <c r="G51" s="114"/>
      <c r="H51" s="115"/>
      <c r="I51" s="72"/>
      <c r="J51" s="14"/>
      <c r="K51" s="14"/>
      <c r="R51" s="10"/>
      <c r="S51" s="57">
        <v>0.125</v>
      </c>
      <c r="T51" s="10"/>
      <c r="U51" s="10"/>
      <c r="V51" s="10"/>
      <c r="W51" s="10"/>
      <c r="X51" s="10"/>
      <c r="Y51" s="10"/>
      <c r="Z51" s="10"/>
      <c r="AA51" s="10"/>
      <c r="AB51" s="10"/>
      <c r="AC51" s="10"/>
    </row>
    <row r="52" spans="1:29" x14ac:dyDescent="0.3">
      <c r="A52" s="19"/>
      <c r="B52" s="18"/>
      <c r="C52" s="15"/>
      <c r="D52" s="41"/>
      <c r="E52" s="41"/>
      <c r="F52" s="41"/>
      <c r="G52" s="41"/>
      <c r="H52" s="41"/>
      <c r="I52" s="27"/>
      <c r="J52" s="27"/>
      <c r="K52" s="27"/>
      <c r="L52" s="10"/>
      <c r="M52" s="10"/>
      <c r="N52" s="10"/>
      <c r="O52" s="10"/>
      <c r="P52" s="10"/>
      <c r="S52" s="56">
        <v>0.1</v>
      </c>
    </row>
    <row r="53" spans="1:29" x14ac:dyDescent="0.3">
      <c r="A53" s="19"/>
      <c r="B53" s="18"/>
      <c r="C53" s="26" t="s">
        <v>24</v>
      </c>
      <c r="D53" s="80" t="s">
        <v>25</v>
      </c>
      <c r="E53" s="80"/>
      <c r="F53" s="80"/>
      <c r="G53" s="80"/>
      <c r="H53" s="80"/>
      <c r="I53" s="80"/>
      <c r="J53" s="80"/>
      <c r="K53" s="80"/>
      <c r="L53" s="80"/>
      <c r="M53" s="80"/>
      <c r="N53" s="80"/>
      <c r="O53" s="80"/>
      <c r="P53" s="80"/>
      <c r="S53" s="56">
        <v>7.4999999999999997E-2</v>
      </c>
    </row>
    <row r="54" spans="1:29" ht="14.4" customHeight="1" x14ac:dyDescent="0.3">
      <c r="A54" s="19"/>
      <c r="B54" s="18"/>
      <c r="C54" s="15"/>
      <c r="D54" s="103" t="s">
        <v>26</v>
      </c>
      <c r="E54" s="103"/>
      <c r="F54" s="103"/>
      <c r="G54" s="103"/>
      <c r="H54" s="103"/>
      <c r="I54" s="103"/>
      <c r="J54" s="103"/>
      <c r="K54" s="103"/>
      <c r="L54" s="103"/>
      <c r="M54" s="103"/>
      <c r="N54" s="103"/>
      <c r="O54" s="103"/>
      <c r="P54" s="103"/>
      <c r="S54" s="56">
        <v>0.05</v>
      </c>
    </row>
    <row r="55" spans="1:29" x14ac:dyDescent="0.3">
      <c r="A55" s="19"/>
      <c r="B55" s="18"/>
      <c r="C55" s="15"/>
      <c r="D55" s="103"/>
      <c r="E55" s="103"/>
      <c r="F55" s="103"/>
      <c r="G55" s="103"/>
      <c r="H55" s="103"/>
      <c r="I55" s="103"/>
      <c r="J55" s="103"/>
      <c r="K55" s="103"/>
      <c r="L55" s="103"/>
      <c r="M55" s="103"/>
      <c r="N55" s="103"/>
      <c r="O55" s="103"/>
      <c r="P55" s="103"/>
      <c r="S55" s="56">
        <v>2.5000000000000001E-2</v>
      </c>
    </row>
    <row r="56" spans="1:29" x14ac:dyDescent="0.3">
      <c r="A56" s="19"/>
      <c r="B56" s="18"/>
      <c r="C56" s="15"/>
      <c r="D56" s="103"/>
      <c r="E56" s="103"/>
      <c r="F56" s="103"/>
      <c r="G56" s="103"/>
      <c r="H56" s="103"/>
      <c r="I56" s="103"/>
      <c r="J56" s="103"/>
      <c r="K56" s="103"/>
      <c r="L56" s="103"/>
      <c r="M56" s="103"/>
      <c r="N56" s="103"/>
      <c r="O56" s="103"/>
      <c r="P56" s="103"/>
      <c r="S56" s="56">
        <v>1.4999999999999999E-2</v>
      </c>
    </row>
    <row r="57" spans="1:29" x14ac:dyDescent="0.3">
      <c r="A57" s="19"/>
      <c r="B57" s="18"/>
      <c r="C57" s="15"/>
      <c r="D57" s="103"/>
      <c r="E57" s="103"/>
      <c r="F57" s="103"/>
      <c r="G57" s="103"/>
      <c r="H57" s="103"/>
      <c r="I57" s="103"/>
      <c r="J57" s="103"/>
      <c r="K57" s="103"/>
      <c r="L57" s="103"/>
      <c r="M57" s="103"/>
      <c r="N57" s="103"/>
      <c r="O57" s="103"/>
      <c r="P57" s="103"/>
    </row>
    <row r="58" spans="1:29" x14ac:dyDescent="0.3">
      <c r="A58" s="19"/>
      <c r="B58" s="18"/>
      <c r="C58" s="15"/>
      <c r="D58" s="103"/>
      <c r="E58" s="103"/>
      <c r="F58" s="103"/>
      <c r="G58" s="103"/>
      <c r="H58" s="103"/>
      <c r="I58" s="103"/>
      <c r="J58" s="103"/>
      <c r="K58" s="103"/>
      <c r="L58" s="103"/>
      <c r="M58" s="103"/>
      <c r="N58" s="103"/>
      <c r="O58" s="103"/>
      <c r="P58" s="103"/>
      <c r="S58" t="b">
        <f>AND(I41&lt;&gt;"",I41=FALSE)</f>
        <v>0</v>
      </c>
    </row>
    <row r="59" spans="1:29" x14ac:dyDescent="0.3">
      <c r="A59" s="19"/>
      <c r="B59" s="18"/>
      <c r="C59" s="15"/>
      <c r="D59" s="103"/>
      <c r="E59" s="103"/>
      <c r="F59" s="103"/>
      <c r="G59" s="103"/>
      <c r="H59" s="103"/>
      <c r="I59" s="103"/>
      <c r="J59" s="103"/>
      <c r="K59" s="103"/>
      <c r="L59" s="103"/>
      <c r="M59" s="103"/>
      <c r="N59" s="103"/>
      <c r="O59" s="103"/>
      <c r="P59" s="103"/>
    </row>
    <row r="60" spans="1:29" x14ac:dyDescent="0.3">
      <c r="A60" s="19"/>
      <c r="B60" s="18"/>
      <c r="C60" s="15"/>
      <c r="D60" s="10"/>
      <c r="E60" s="10"/>
      <c r="F60" s="10"/>
      <c r="G60" s="10"/>
      <c r="H60" s="10"/>
      <c r="I60" s="10"/>
      <c r="J60" s="10"/>
      <c r="K60" s="10"/>
      <c r="L60" s="10"/>
      <c r="M60" s="10"/>
      <c r="N60" s="10"/>
      <c r="O60" s="15"/>
      <c r="P60" s="10"/>
    </row>
    <row r="61" spans="1:29" x14ac:dyDescent="0.3">
      <c r="A61" s="19"/>
      <c r="B61" s="18"/>
      <c r="C61" s="15"/>
      <c r="D61" s="14" t="s">
        <v>27</v>
      </c>
      <c r="E61" s="10"/>
      <c r="F61" s="10"/>
      <c r="G61" s="10"/>
      <c r="H61" s="10"/>
      <c r="I61" s="10"/>
      <c r="J61" s="10"/>
      <c r="K61" s="10"/>
      <c r="L61" s="10"/>
      <c r="M61" s="10"/>
      <c r="N61" s="10"/>
      <c r="O61" s="15"/>
      <c r="P61" s="10"/>
    </row>
    <row r="62" spans="1:29" ht="21" customHeight="1" thickBot="1" x14ac:dyDescent="0.35">
      <c r="A62" s="19"/>
      <c r="B62" s="18"/>
      <c r="C62" s="15"/>
      <c r="D62" s="127" t="s">
        <v>28</v>
      </c>
      <c r="E62" s="127"/>
      <c r="F62" s="127"/>
      <c r="G62" s="127"/>
      <c r="H62" s="127"/>
      <c r="I62" s="127"/>
      <c r="J62" s="127"/>
      <c r="K62" s="127"/>
      <c r="L62" s="127"/>
      <c r="M62" s="127"/>
      <c r="N62" s="127"/>
      <c r="O62" s="127"/>
      <c r="P62" s="127"/>
    </row>
    <row r="63" spans="1:29" x14ac:dyDescent="0.3">
      <c r="A63" s="19"/>
      <c r="B63" s="18"/>
      <c r="C63" s="15"/>
      <c r="D63" s="91" t="s">
        <v>29</v>
      </c>
      <c r="E63" s="92"/>
      <c r="F63" s="92"/>
      <c r="G63" s="91" t="s">
        <v>30</v>
      </c>
      <c r="H63" s="92"/>
      <c r="I63" s="93"/>
      <c r="J63" s="133" t="s">
        <v>31</v>
      </c>
      <c r="K63" s="134"/>
      <c r="L63" s="135"/>
      <c r="M63" s="91" t="s">
        <v>32</v>
      </c>
      <c r="N63" s="93"/>
      <c r="O63" s="125" t="s">
        <v>33</v>
      </c>
      <c r="P63" s="125" t="s">
        <v>34</v>
      </c>
    </row>
    <row r="64" spans="1:29" ht="36.6" thickBot="1" x14ac:dyDescent="0.35">
      <c r="A64" s="29"/>
      <c r="B64" s="30"/>
      <c r="C64" s="31"/>
      <c r="D64" s="94"/>
      <c r="E64" s="95"/>
      <c r="F64" s="95"/>
      <c r="G64" s="94"/>
      <c r="H64" s="95"/>
      <c r="I64" s="96"/>
      <c r="J64" s="1" t="s">
        <v>35</v>
      </c>
      <c r="K64" s="2" t="s">
        <v>36</v>
      </c>
      <c r="L64" s="3" t="s">
        <v>37</v>
      </c>
      <c r="M64" s="94"/>
      <c r="N64" s="96"/>
      <c r="O64" s="126"/>
      <c r="P64" s="128"/>
    </row>
    <row r="65" spans="1:16" x14ac:dyDescent="0.3">
      <c r="A65" s="19"/>
      <c r="B65" s="18"/>
      <c r="C65" s="14"/>
      <c r="D65" s="81"/>
      <c r="E65" s="82"/>
      <c r="F65" s="82"/>
      <c r="G65" s="81"/>
      <c r="H65" s="82"/>
      <c r="I65" s="150"/>
      <c r="J65" s="4"/>
      <c r="K65" s="61">
        <v>5</v>
      </c>
      <c r="L65" s="58">
        <v>5.5</v>
      </c>
      <c r="M65" s="83"/>
      <c r="N65" s="84"/>
      <c r="O65" s="4"/>
      <c r="P65" s="5">
        <f>IF(COUNT(J65:O65)&gt;0,IF(COUNT(J65:K65)=2,IF(L65&gt;0,-PMT(L65/100,K65,J65),J65/K65),0)+M65+O65,"")</f>
        <v>0</v>
      </c>
    </row>
    <row r="66" spans="1:16" x14ac:dyDescent="0.3">
      <c r="A66" s="19"/>
      <c r="B66" s="18"/>
      <c r="C66" s="15"/>
      <c r="D66" s="85"/>
      <c r="E66" s="86"/>
      <c r="F66" s="87"/>
      <c r="G66" s="85"/>
      <c r="H66" s="86"/>
      <c r="I66" s="87"/>
      <c r="J66" s="6"/>
      <c r="K66" s="62">
        <v>5</v>
      </c>
      <c r="L66" s="59">
        <v>5.5</v>
      </c>
      <c r="M66" s="88"/>
      <c r="N66" s="89"/>
      <c r="O66" s="6"/>
      <c r="P66" s="7">
        <f>IF(COUNT(J66:O66)&gt;0,IF(COUNT(J66:K66)=2,IF(L66&gt;0,-PMT(L66/100,K66,J66),J66/K66),0)+M66+O66,"")</f>
        <v>0</v>
      </c>
    </row>
    <row r="67" spans="1:16" x14ac:dyDescent="0.3">
      <c r="A67" s="19"/>
      <c r="B67" s="18"/>
      <c r="C67" s="15"/>
      <c r="D67" s="85"/>
      <c r="E67" s="86"/>
      <c r="F67" s="86"/>
      <c r="G67" s="85"/>
      <c r="H67" s="86"/>
      <c r="I67" s="87"/>
      <c r="J67" s="6"/>
      <c r="K67" s="62">
        <v>5</v>
      </c>
      <c r="L67" s="59">
        <v>5.5</v>
      </c>
      <c r="M67" s="88"/>
      <c r="N67" s="89"/>
      <c r="O67" s="6"/>
      <c r="P67" s="7">
        <f>IF(COUNT(J67:O67)&gt;0,IF(COUNT(J67:K67)=2,IF(L67&gt;0,-PMT(L67/100,K67,J67),J67/K67),0)+M67+O67,"")</f>
        <v>0</v>
      </c>
    </row>
    <row r="68" spans="1:16" x14ac:dyDescent="0.3">
      <c r="A68" s="19"/>
      <c r="B68" s="18"/>
      <c r="C68" s="15"/>
      <c r="D68" s="85"/>
      <c r="E68" s="86"/>
      <c r="F68" s="86"/>
      <c r="G68" s="85"/>
      <c r="H68" s="86"/>
      <c r="I68" s="87"/>
      <c r="J68" s="6"/>
      <c r="K68" s="62">
        <v>5</v>
      </c>
      <c r="L68" s="59">
        <v>5.5</v>
      </c>
      <c r="M68" s="88"/>
      <c r="N68" s="89"/>
      <c r="O68" s="6"/>
      <c r="P68" s="7">
        <f>IF(COUNT(J68:O68)&gt;0,IF(COUNT(J68:K68)=2,IF(L68&gt;0,-PMT(L68/100,K68,J68),J68/K68),0)+M68+O68,"")</f>
        <v>0</v>
      </c>
    </row>
    <row r="69" spans="1:16" ht="15" thickBot="1" x14ac:dyDescent="0.35">
      <c r="A69" s="19"/>
      <c r="B69" s="18"/>
      <c r="C69" s="15"/>
      <c r="D69" s="129"/>
      <c r="E69" s="130"/>
      <c r="F69" s="130"/>
      <c r="G69" s="129"/>
      <c r="H69" s="130"/>
      <c r="I69" s="137"/>
      <c r="J69" s="8"/>
      <c r="K69" s="63">
        <v>5</v>
      </c>
      <c r="L69" s="60">
        <v>5.5</v>
      </c>
      <c r="M69" s="131"/>
      <c r="N69" s="132"/>
      <c r="O69" s="8"/>
      <c r="P69" s="9">
        <f>IF(COUNT(J69:O69)&gt;0,IF(COUNT(J69:K69)=2,IF(L69&gt;0,-PMT(L69/100,K69,J69),J69/K69),0)+M69+O69,"")</f>
        <v>0</v>
      </c>
    </row>
    <row r="70" spans="1:16" ht="15" thickBot="1" x14ac:dyDescent="0.35">
      <c r="A70" s="19"/>
      <c r="B70" s="18"/>
      <c r="C70" s="15"/>
      <c r="D70" s="10"/>
      <c r="E70" s="10"/>
      <c r="F70" s="10"/>
      <c r="G70" s="10"/>
      <c r="H70" s="10"/>
      <c r="I70" s="10"/>
      <c r="J70" s="10"/>
      <c r="K70" s="10"/>
      <c r="L70" s="10"/>
      <c r="M70" s="10"/>
      <c r="N70" s="11" t="s">
        <v>38</v>
      </c>
      <c r="O70" s="12" t="s">
        <v>39</v>
      </c>
      <c r="P70" s="13">
        <f>IF(COUNT(P65:P69)&gt;0,SUM(P65:P69),"")</f>
        <v>0</v>
      </c>
    </row>
    <row r="71" spans="1:16" x14ac:dyDescent="0.3">
      <c r="A71" s="19"/>
      <c r="B71" s="18"/>
      <c r="C71" s="15"/>
      <c r="D71" s="18"/>
      <c r="E71" s="18"/>
      <c r="F71" s="18"/>
      <c r="G71" s="18"/>
      <c r="H71" s="18"/>
      <c r="I71" s="18"/>
      <c r="J71" s="18"/>
      <c r="K71" s="18"/>
      <c r="L71" s="18"/>
      <c r="M71" s="18"/>
      <c r="N71" s="18"/>
      <c r="O71" s="18"/>
      <c r="P71" s="18"/>
    </row>
    <row r="72" spans="1:16" x14ac:dyDescent="0.3">
      <c r="A72" s="19"/>
      <c r="B72" s="18"/>
      <c r="C72" s="15"/>
      <c r="D72" s="14" t="s">
        <v>40</v>
      </c>
      <c r="E72" s="15"/>
      <c r="F72" s="17"/>
      <c r="G72" s="17"/>
      <c r="H72" s="17"/>
      <c r="I72" s="17"/>
      <c r="J72" s="15"/>
      <c r="K72" s="15"/>
      <c r="L72" s="15"/>
      <c r="M72" s="15"/>
      <c r="N72" s="15"/>
      <c r="O72" s="15"/>
      <c r="P72" s="15"/>
    </row>
    <row r="73" spans="1:16" ht="15" thickBot="1" x14ac:dyDescent="0.35">
      <c r="A73" s="19"/>
      <c r="B73" s="18"/>
      <c r="C73" s="15"/>
      <c r="D73" s="127" t="s">
        <v>41</v>
      </c>
      <c r="E73" s="127"/>
      <c r="F73" s="127"/>
      <c r="G73" s="127"/>
      <c r="H73" s="127"/>
      <c r="I73" s="127"/>
      <c r="J73" s="127"/>
      <c r="K73" s="127"/>
      <c r="L73" s="127"/>
      <c r="M73" s="127"/>
      <c r="N73" s="127"/>
      <c r="O73" s="127"/>
      <c r="P73" s="127"/>
    </row>
    <row r="74" spans="1:16" x14ac:dyDescent="0.3">
      <c r="A74" s="19"/>
      <c r="B74" s="18"/>
      <c r="C74" s="15"/>
      <c r="D74" s="91" t="s">
        <v>29</v>
      </c>
      <c r="E74" s="92"/>
      <c r="F74" s="92"/>
      <c r="G74" s="91" t="s">
        <v>30</v>
      </c>
      <c r="H74" s="92"/>
      <c r="I74" s="93"/>
      <c r="J74" s="133" t="s">
        <v>31</v>
      </c>
      <c r="K74" s="134"/>
      <c r="L74" s="135"/>
      <c r="M74" s="91" t="s">
        <v>42</v>
      </c>
      <c r="N74" s="93"/>
      <c r="O74" s="125" t="s">
        <v>33</v>
      </c>
      <c r="P74" s="125" t="s">
        <v>34</v>
      </c>
    </row>
    <row r="75" spans="1:16" ht="36.6" thickBot="1" x14ac:dyDescent="0.35">
      <c r="A75" s="29"/>
      <c r="B75" s="30"/>
      <c r="C75" s="31"/>
      <c r="D75" s="94"/>
      <c r="E75" s="95"/>
      <c r="F75" s="95"/>
      <c r="G75" s="94"/>
      <c r="H75" s="95"/>
      <c r="I75" s="96"/>
      <c r="J75" s="1" t="s">
        <v>35</v>
      </c>
      <c r="K75" s="2" t="s">
        <v>36</v>
      </c>
      <c r="L75" s="3" t="s">
        <v>37</v>
      </c>
      <c r="M75" s="94"/>
      <c r="N75" s="96"/>
      <c r="O75" s="126"/>
      <c r="P75" s="128"/>
    </row>
    <row r="76" spans="1:16" x14ac:dyDescent="0.3">
      <c r="A76" s="19"/>
      <c r="B76" s="18"/>
      <c r="C76" s="14"/>
      <c r="D76" s="81"/>
      <c r="E76" s="82"/>
      <c r="F76" s="82"/>
      <c r="G76" s="81"/>
      <c r="H76" s="82"/>
      <c r="I76" s="150"/>
      <c r="J76" s="4"/>
      <c r="K76" s="61">
        <v>5</v>
      </c>
      <c r="L76" s="58">
        <v>5.5</v>
      </c>
      <c r="M76" s="83"/>
      <c r="N76" s="84"/>
      <c r="O76" s="4"/>
      <c r="P76" s="5">
        <f>IF(COUNT(J76:O76)&gt;0,IF(COUNT(J76:K76)=2,IF(L76&gt;0,-PMT(L76/100,K76,J76),J76/K76),0)+M76+O76,"")</f>
        <v>0</v>
      </c>
    </row>
    <row r="77" spans="1:16" x14ac:dyDescent="0.3">
      <c r="A77" s="19"/>
      <c r="B77" s="18"/>
      <c r="C77" s="15"/>
      <c r="D77" s="85"/>
      <c r="E77" s="86"/>
      <c r="F77" s="86"/>
      <c r="G77" s="85"/>
      <c r="H77" s="86"/>
      <c r="I77" s="87"/>
      <c r="J77" s="6"/>
      <c r="K77" s="62">
        <v>5</v>
      </c>
      <c r="L77" s="59">
        <v>5.5</v>
      </c>
      <c r="M77" s="88"/>
      <c r="N77" s="89"/>
      <c r="O77" s="6"/>
      <c r="P77" s="7">
        <f>IF(COUNT(J77:O77)&gt;0,IF(COUNT(J77:K77)=2,IF(L77&gt;0,-PMT(L77/100,K77,J77),J77/K77),0)+M77+O77,"")</f>
        <v>0</v>
      </c>
    </row>
    <row r="78" spans="1:16" x14ac:dyDescent="0.3">
      <c r="A78" s="19"/>
      <c r="B78" s="18"/>
      <c r="C78" s="15"/>
      <c r="D78" s="85"/>
      <c r="E78" s="86"/>
      <c r="F78" s="86"/>
      <c r="G78" s="85"/>
      <c r="H78" s="86"/>
      <c r="I78" s="87"/>
      <c r="J78" s="6"/>
      <c r="K78" s="62">
        <v>5</v>
      </c>
      <c r="L78" s="59">
        <v>5.5</v>
      </c>
      <c r="M78" s="88"/>
      <c r="N78" s="89"/>
      <c r="O78" s="6"/>
      <c r="P78" s="7">
        <f>IF(COUNT(J78:O78)&gt;0,IF(COUNT(J78:K78)=2,IF(L78&gt;0,-PMT(L78/100,K78,J78),J78/K78),0)+M78+O78,"")</f>
        <v>0</v>
      </c>
    </row>
    <row r="79" spans="1:16" x14ac:dyDescent="0.3">
      <c r="A79" s="19"/>
      <c r="B79" s="18"/>
      <c r="C79" s="15"/>
      <c r="D79" s="85"/>
      <c r="E79" s="86"/>
      <c r="F79" s="86"/>
      <c r="G79" s="85"/>
      <c r="H79" s="86"/>
      <c r="I79" s="87"/>
      <c r="J79" s="6"/>
      <c r="K79" s="62">
        <v>5</v>
      </c>
      <c r="L79" s="59">
        <v>5.5</v>
      </c>
      <c r="M79" s="88"/>
      <c r="N79" s="89"/>
      <c r="O79" s="6"/>
      <c r="P79" s="7">
        <f>IF(COUNT(J79:O79)&gt;0,IF(COUNT(J79:K79)=2,IF(L79&gt;0,-PMT(L79/100,K79,J79),J79/K79),0)+M79+O79,"")</f>
        <v>0</v>
      </c>
    </row>
    <row r="80" spans="1:16" ht="15" thickBot="1" x14ac:dyDescent="0.35">
      <c r="A80" s="19"/>
      <c r="B80" s="18"/>
      <c r="C80" s="15"/>
      <c r="D80" s="129"/>
      <c r="E80" s="130"/>
      <c r="F80" s="130"/>
      <c r="G80" s="129"/>
      <c r="H80" s="130"/>
      <c r="I80" s="137"/>
      <c r="J80" s="8"/>
      <c r="K80" s="63">
        <v>5</v>
      </c>
      <c r="L80" s="60">
        <v>5.5</v>
      </c>
      <c r="M80" s="131"/>
      <c r="N80" s="132"/>
      <c r="O80" s="8"/>
      <c r="P80" s="9">
        <f>IF(COUNT(J80:O80)&gt;0,IF(COUNT(J80:K80)=2,IF(L80&gt;0,-PMT(L80/100,K80,J80),J80/K80),0)+M80+O80,"")</f>
        <v>0</v>
      </c>
    </row>
    <row r="81" spans="1:21" ht="15" thickBot="1" x14ac:dyDescent="0.35">
      <c r="A81" s="19"/>
      <c r="B81" s="18"/>
      <c r="C81" s="18"/>
      <c r="D81" s="18"/>
      <c r="E81" s="18"/>
      <c r="F81" s="18"/>
      <c r="G81" s="18"/>
      <c r="H81" s="18"/>
      <c r="I81" s="18"/>
      <c r="J81" s="18"/>
      <c r="K81" s="18"/>
      <c r="L81" s="18"/>
      <c r="M81" s="18"/>
      <c r="N81" s="11" t="s">
        <v>38</v>
      </c>
      <c r="O81" s="12" t="s">
        <v>39</v>
      </c>
      <c r="P81" s="13">
        <f>IF(COUNT(P76:P80)&gt;0,SUM(P76:P80),"")</f>
        <v>0</v>
      </c>
    </row>
    <row r="82" spans="1:21" ht="15" thickBot="1" x14ac:dyDescent="0.35">
      <c r="A82" s="19"/>
      <c r="B82" s="18"/>
      <c r="C82" s="18"/>
      <c r="D82" s="18"/>
      <c r="E82" s="18"/>
      <c r="F82" s="18"/>
      <c r="G82" s="18"/>
      <c r="H82" s="18"/>
      <c r="I82" s="18"/>
      <c r="J82" s="18"/>
      <c r="K82" s="18"/>
      <c r="L82" s="18"/>
      <c r="M82" s="18"/>
      <c r="N82" s="18"/>
      <c r="O82" s="18"/>
      <c r="P82" s="18"/>
    </row>
    <row r="83" spans="1:21" ht="15" thickBot="1" x14ac:dyDescent="0.35">
      <c r="A83" s="19"/>
      <c r="B83" s="18"/>
      <c r="C83" s="26" t="s">
        <v>43</v>
      </c>
      <c r="D83" s="136" t="s">
        <v>44</v>
      </c>
      <c r="E83" s="136"/>
      <c r="F83" s="136"/>
      <c r="G83" s="136"/>
      <c r="H83" s="136"/>
      <c r="I83" s="136"/>
      <c r="J83" s="136"/>
      <c r="K83" s="136"/>
      <c r="L83" s="136"/>
      <c r="M83" s="136"/>
      <c r="N83" s="136"/>
      <c r="O83" s="32" t="s">
        <v>39</v>
      </c>
      <c r="P83" s="13">
        <f>IF(ISNUMBER(P81),P81-IF(ISNUMBER(P70),P70,0),"")</f>
        <v>0</v>
      </c>
    </row>
    <row r="84" spans="1:21" x14ac:dyDescent="0.3">
      <c r="A84" s="19"/>
      <c r="B84" s="18"/>
      <c r="C84" s="15"/>
      <c r="D84" s="28"/>
      <c r="E84" s="28"/>
      <c r="F84" s="28"/>
      <c r="G84" s="28"/>
      <c r="H84" s="28"/>
      <c r="I84" s="28"/>
      <c r="J84" s="28"/>
      <c r="K84" s="28"/>
      <c r="L84" s="28"/>
      <c r="M84" s="28"/>
      <c r="N84" s="28"/>
      <c r="O84" s="28"/>
      <c r="P84" s="28"/>
    </row>
    <row r="85" spans="1:21" ht="66.599999999999994" customHeight="1" thickBot="1" x14ac:dyDescent="0.35">
      <c r="A85" s="19"/>
      <c r="B85" s="18"/>
      <c r="C85" s="15"/>
      <c r="D85" s="33"/>
      <c r="E85" s="33"/>
      <c r="F85" s="75" t="s">
        <v>45</v>
      </c>
      <c r="G85" s="75"/>
      <c r="H85" s="33"/>
      <c r="I85" s="75" t="s">
        <v>46</v>
      </c>
      <c r="J85" s="75"/>
      <c r="L85" s="75" t="s">
        <v>47</v>
      </c>
      <c r="M85" s="75"/>
      <c r="R85" s="42"/>
      <c r="S85" s="44"/>
      <c r="T85" s="33"/>
      <c r="U85" s="33"/>
    </row>
    <row r="86" spans="1:21" ht="15" thickBot="1" x14ac:dyDescent="0.35">
      <c r="A86" s="19"/>
      <c r="B86" s="18"/>
      <c r="C86" s="26" t="s">
        <v>48</v>
      </c>
      <c r="D86" s="136" t="s">
        <v>49</v>
      </c>
      <c r="E86" s="149"/>
      <c r="F86" s="73">
        <v>80</v>
      </c>
      <c r="G86" s="74"/>
      <c r="H86" s="55" t="s">
        <v>50</v>
      </c>
      <c r="I86" s="76">
        <f>K34</f>
        <v>0</v>
      </c>
      <c r="J86" s="76"/>
      <c r="K86" s="55" t="s">
        <v>50</v>
      </c>
      <c r="L86" s="90" t="str">
        <f>IF(AND(I41&lt;&gt;"",I41=FALSE),1/100,IF(COUNT(I50,I51)=2,I50-I51,""))</f>
        <v/>
      </c>
      <c r="M86" s="90"/>
      <c r="N86" s="54" t="s">
        <v>39</v>
      </c>
      <c r="O86" s="13" t="str">
        <f>IF(COUNT(F86,I86,L86)=3,F86*I86*L86,"")</f>
        <v/>
      </c>
      <c r="R86" s="43"/>
      <c r="S86" s="44"/>
    </row>
    <row r="87" spans="1:21" x14ac:dyDescent="0.3">
      <c r="A87" s="19"/>
      <c r="B87" s="18"/>
      <c r="C87" s="34"/>
      <c r="D87" s="138"/>
      <c r="E87" s="138"/>
      <c r="F87" s="139"/>
      <c r="G87" s="139"/>
      <c r="H87" s="138"/>
      <c r="I87" s="139"/>
      <c r="J87" s="139"/>
      <c r="K87" s="138"/>
      <c r="L87" s="139"/>
      <c r="M87" s="139"/>
      <c r="N87" s="138"/>
      <c r="O87" s="138"/>
      <c r="P87" s="138"/>
    </row>
    <row r="88" spans="1:21" ht="15" thickBot="1" x14ac:dyDescent="0.35">
      <c r="A88" s="19"/>
      <c r="B88" s="18"/>
      <c r="C88" s="34"/>
      <c r="D88" s="28"/>
      <c r="E88" s="28"/>
      <c r="F88" s="28"/>
      <c r="G88" s="28"/>
      <c r="H88" s="28"/>
      <c r="I88" s="28"/>
      <c r="J88" s="28"/>
      <c r="K88" s="28"/>
      <c r="L88" s="28"/>
      <c r="M88" s="28"/>
      <c r="N88" s="28"/>
      <c r="O88" s="28"/>
      <c r="P88" s="28"/>
    </row>
    <row r="89" spans="1:21" ht="15" thickBot="1" x14ac:dyDescent="0.35">
      <c r="A89" s="21"/>
      <c r="B89" s="35"/>
      <c r="C89" s="26" t="s">
        <v>51</v>
      </c>
      <c r="D89" s="36" t="s">
        <v>52</v>
      </c>
      <c r="E89" s="37"/>
      <c r="F89" s="37"/>
      <c r="G89" s="37"/>
      <c r="H89" s="37"/>
      <c r="I89" s="37"/>
      <c r="J89" s="38"/>
      <c r="K89" s="39" t="str">
        <f>IF(COUNT(P83,O86)=2,AND(P83&gt;O86,P83&gt;IF(A1laitos,1000,4000)),"")</f>
        <v/>
      </c>
      <c r="L89" s="14"/>
      <c r="M89" s="14"/>
      <c r="N89" s="14"/>
      <c r="O89" s="14"/>
      <c r="P89" s="14"/>
    </row>
    <row r="90" spans="1:21" x14ac:dyDescent="0.3">
      <c r="A90" s="19"/>
      <c r="B90" s="49"/>
      <c r="C90" s="50"/>
      <c r="D90" s="51"/>
      <c r="E90" s="52"/>
      <c r="F90" s="47"/>
      <c r="G90" s="53"/>
      <c r="H90" s="47"/>
      <c r="I90" s="47"/>
      <c r="J90" s="47"/>
      <c r="K90" s="47"/>
      <c r="L90" s="47"/>
      <c r="M90" s="47"/>
      <c r="N90" s="47"/>
      <c r="O90" s="47"/>
      <c r="P90" s="47"/>
    </row>
    <row r="91" spans="1:21" x14ac:dyDescent="0.3">
      <c r="A91" s="19"/>
      <c r="B91" s="15"/>
      <c r="C91" s="48"/>
      <c r="D91" s="15"/>
      <c r="E91" s="15"/>
      <c r="F91" s="48"/>
      <c r="G91" s="15"/>
      <c r="H91" s="48"/>
      <c r="I91" s="48"/>
      <c r="J91" s="48"/>
      <c r="K91" s="48"/>
      <c r="L91" s="48"/>
      <c r="M91" s="48"/>
      <c r="N91" s="48"/>
      <c r="O91" s="48"/>
      <c r="P91" s="48"/>
    </row>
  </sheetData>
  <sheetProtection sheet="1" objects="1" scenarios="1"/>
  <mergeCells count="87">
    <mergeCell ref="D86:E86"/>
    <mergeCell ref="F86:G86"/>
    <mergeCell ref="I86:J86"/>
    <mergeCell ref="L86:M86"/>
    <mergeCell ref="D87:P87"/>
    <mergeCell ref="D80:F80"/>
    <mergeCell ref="G80:I80"/>
    <mergeCell ref="M80:N80"/>
    <mergeCell ref="D83:N83"/>
    <mergeCell ref="F85:G85"/>
    <mergeCell ref="I85:J85"/>
    <mergeCell ref="L85:M85"/>
    <mergeCell ref="D78:F78"/>
    <mergeCell ref="G78:I78"/>
    <mergeCell ref="M78:N78"/>
    <mergeCell ref="D79:F79"/>
    <mergeCell ref="G79:I79"/>
    <mergeCell ref="M79:N79"/>
    <mergeCell ref="D76:F76"/>
    <mergeCell ref="G76:I76"/>
    <mergeCell ref="M76:N76"/>
    <mergeCell ref="D77:F77"/>
    <mergeCell ref="G77:I77"/>
    <mergeCell ref="M77:N77"/>
    <mergeCell ref="D69:F69"/>
    <mergeCell ref="G69:I69"/>
    <mergeCell ref="M69:N69"/>
    <mergeCell ref="D73:P73"/>
    <mergeCell ref="D74:F75"/>
    <mergeCell ref="G74:I75"/>
    <mergeCell ref="J74:L74"/>
    <mergeCell ref="M74:N75"/>
    <mergeCell ref="O74:O75"/>
    <mergeCell ref="P74:P75"/>
    <mergeCell ref="D67:F67"/>
    <mergeCell ref="G67:I67"/>
    <mergeCell ref="M67:N67"/>
    <mergeCell ref="D68:F68"/>
    <mergeCell ref="G68:I68"/>
    <mergeCell ref="M68:N68"/>
    <mergeCell ref="D65:F65"/>
    <mergeCell ref="G65:I65"/>
    <mergeCell ref="M65:N65"/>
    <mergeCell ref="D66:F66"/>
    <mergeCell ref="G66:I66"/>
    <mergeCell ref="M66:N66"/>
    <mergeCell ref="D53:P53"/>
    <mergeCell ref="D54:P59"/>
    <mergeCell ref="D62:P62"/>
    <mergeCell ref="D63:F64"/>
    <mergeCell ref="G63:I64"/>
    <mergeCell ref="J63:L63"/>
    <mergeCell ref="M63:N64"/>
    <mergeCell ref="O63:O64"/>
    <mergeCell ref="P63:P64"/>
    <mergeCell ref="D51:H51"/>
    <mergeCell ref="D32:F32"/>
    <mergeCell ref="G32:I32"/>
    <mergeCell ref="J32:L32"/>
    <mergeCell ref="M32:O32"/>
    <mergeCell ref="D34:J34"/>
    <mergeCell ref="K34:L34"/>
    <mergeCell ref="C36:P36"/>
    <mergeCell ref="D39:P39"/>
    <mergeCell ref="D41:H41"/>
    <mergeCell ref="D42:P49"/>
    <mergeCell ref="D50:H50"/>
    <mergeCell ref="D21:P23"/>
    <mergeCell ref="D25:I25"/>
    <mergeCell ref="D27:K27"/>
    <mergeCell ref="D28:P30"/>
    <mergeCell ref="D31:F31"/>
    <mergeCell ref="G31:I31"/>
    <mergeCell ref="J31:L31"/>
    <mergeCell ref="M31:O31"/>
    <mergeCell ref="D17:F17"/>
    <mergeCell ref="G17:J17"/>
    <mergeCell ref="D18:F18"/>
    <mergeCell ref="G18:J18"/>
    <mergeCell ref="D19:F19"/>
    <mergeCell ref="G19:J19"/>
    <mergeCell ref="B2:P2"/>
    <mergeCell ref="C4:P4"/>
    <mergeCell ref="D6:P12"/>
    <mergeCell ref="C14:P14"/>
    <mergeCell ref="D16:F16"/>
    <mergeCell ref="G16:J16"/>
  </mergeCells>
  <conditionalFormatting sqref="I50:I51">
    <cfRule type="expression" dxfId="0" priority="1">
      <formula>$S$58</formula>
    </cfRule>
  </conditionalFormatting>
  <dataValidations count="3">
    <dataValidation type="list" allowBlank="1" showInputMessage="1" showErrorMessage="1" sqref="I41" xr:uid="{C595106B-D41E-4558-B880-7C4D787F5796}">
      <formula1>$S$40:$S$41</formula1>
    </dataValidation>
    <dataValidation type="list" allowBlank="1" showInputMessage="1" showErrorMessage="1" sqref="I51" xr:uid="{499B2AA4-833A-4890-B0AB-059E1D985B71}">
      <formula1>$S$49:$S$56</formula1>
    </dataValidation>
    <dataValidation type="list" allowBlank="1" showInputMessage="1" showErrorMessage="1" sqref="J25" xr:uid="{719A3F08-2F53-4CA2-8376-C33A973B6C45}">
      <formula1>$S$24:$S$25</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298ac1c-8781-457c-836a-c94febb0efd7">
      <Terms xmlns="http://schemas.microsoft.com/office/infopath/2007/PartnerControls"/>
    </lcf76f155ced4ddcb4097134ff3c332f>
    <TaxCatchAll xmlns="492ee864-9a00-4053-8292-33da4057805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548D545B624AB244A21D45171E99030B" ma:contentTypeVersion="16" ma:contentTypeDescription="Luo uusi asiakirja." ma:contentTypeScope="" ma:versionID="803054fe212b221eb23ef37c0af998eb">
  <xsd:schema xmlns:xsd="http://www.w3.org/2001/XMLSchema" xmlns:xs="http://www.w3.org/2001/XMLSchema" xmlns:p="http://schemas.microsoft.com/office/2006/metadata/properties" xmlns:ns2="f298ac1c-8781-457c-836a-c94febb0efd7" xmlns:ns3="492ee864-9a00-4053-8292-33da4057805d" targetNamespace="http://schemas.microsoft.com/office/2006/metadata/properties" ma:root="true" ma:fieldsID="e7603557326112463a8350d84febddea" ns2:_="" ns3:_="">
    <xsd:import namespace="f298ac1c-8781-457c-836a-c94febb0efd7"/>
    <xsd:import namespace="492ee864-9a00-4053-8292-33da4057805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98ac1c-8781-457c-836a-c94febb0ef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Kuvien tunnisteet" ma:readOnly="false" ma:fieldId="{5cf76f15-5ced-4ddc-b409-7134ff3c332f}" ma:taxonomyMulti="true" ma:sspId="3e80df17-6dce-42fc-a3dc-94a0db4b211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2ee864-9a00-4053-8292-33da4057805d" elementFormDefault="qualified">
    <xsd:import namespace="http://schemas.microsoft.com/office/2006/documentManagement/types"/>
    <xsd:import namespace="http://schemas.microsoft.com/office/infopath/2007/PartnerControls"/>
    <xsd:element name="SharedWithUsers" ma:index="12"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Jakamisen tiedot" ma:internalName="SharedWithDetails" ma:readOnly="true">
      <xsd:simpleType>
        <xsd:restriction base="dms:Note">
          <xsd:maxLength value="255"/>
        </xsd:restriction>
      </xsd:simpleType>
    </xsd:element>
    <xsd:element name="TaxCatchAll" ma:index="21" nillable="true" ma:displayName="Taxonomy Catch All Column" ma:hidden="true" ma:list="{c2d9e8e6-3e60-4b2e-bb15-343939394ae5}" ma:internalName="TaxCatchAll" ma:showField="CatchAllData" ma:web="492ee864-9a00-4053-8292-33da405780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AA8F3F-1D5F-4227-BBB8-2C50DF50444B}">
  <ds:schemaRefs>
    <ds:schemaRef ds:uri="http://schemas.microsoft.com/sharepoint/v3/contenttype/forms"/>
  </ds:schemaRefs>
</ds:datastoreItem>
</file>

<file path=customXml/itemProps2.xml><?xml version="1.0" encoding="utf-8"?>
<ds:datastoreItem xmlns:ds="http://schemas.openxmlformats.org/officeDocument/2006/customXml" ds:itemID="{B3D27B85-2181-4DCA-AEDA-674EE03F7369}">
  <ds:schemaRefs>
    <ds:schemaRef ds:uri="http://purl.org/dc/terms/"/>
    <ds:schemaRef ds:uri="http://schemas.openxmlformats.org/package/2006/metadata/core-properties"/>
    <ds:schemaRef ds:uri="f298ac1c-8781-457c-836a-c94febb0efd7"/>
    <ds:schemaRef ds:uri="http://schemas.microsoft.com/office/2006/documentManagement/types"/>
    <ds:schemaRef ds:uri="492ee864-9a00-4053-8292-33da4057805d"/>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5E1BD067-083C-4D07-9775-CD698E5E1D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98ac1c-8781-457c-836a-c94febb0efd7"/>
    <ds:schemaRef ds:uri="492ee864-9a00-4053-8292-33da405780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6</vt:i4>
      </vt:variant>
    </vt:vector>
  </HeadingPairs>
  <TitlesOfParts>
    <vt:vector size="9" baseType="lpstr">
      <vt:lpstr>Laskelma 1</vt:lpstr>
      <vt:lpstr>Laskelma 2</vt:lpstr>
      <vt:lpstr>Laskelma 3</vt:lpstr>
      <vt:lpstr>'Laskelma 2'!A1laitos</vt:lpstr>
      <vt:lpstr>'Laskelma 3'!A1laitos</vt:lpstr>
      <vt:lpstr>A1laitos</vt:lpstr>
      <vt:lpstr>'Laskelma 2'!CNTR_SmallEmitter</vt:lpstr>
      <vt:lpstr>'Laskelma 3'!CNTR_SmallEmitter</vt:lpstr>
      <vt:lpstr>CNTR_SmallEmitter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2020-12-11T09:53:27Z</dcterms:created>
  <dcterms:modified xsi:type="dcterms:W3CDTF">2023-11-27T10:53:12Z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0x010100548D545B624AB244A21D45171E99030B</vt:lpwstr>
  </property>
  <property fmtid="{D5CDD505-2E9C-101B-9397-08002B2CF9AE}" pid="3" name="MediaServiceImageTags">
    <vt:lpwstr/>
  </property>
</Properties>
</file>