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rgiavirasto-my.sharepoint.com/personal/jaakko_kennila_palvelut_energiavirasto_fi/Documents/Omat työt/WACC/Verrokkiryhmän päivitys 2024-2031/"/>
    </mc:Choice>
  </mc:AlternateContent>
  <xr:revisionPtr revIDLastSave="36" documentId="8_{35EDBC08-F405-40A4-93F6-3E55D71CBE0C}" xr6:coauthVersionLast="47" xr6:coauthVersionMax="47" xr10:uidLastSave="{EA149DEE-7EA5-4992-BE42-BE1EB90BB4A1}"/>
  <bookViews>
    <workbookView xWindow="-108" yWindow="-108" windowWidth="41496" windowHeight="16776" xr2:uid="{CC4B8FCA-B752-43B0-8DA7-A5FDBAFFABE1}"/>
  </bookViews>
  <sheets>
    <sheet name="2026 parametrit" sheetId="1" r:id="rId1"/>
    <sheet name="2026 taustatiedot" sheetId="2" r:id="rId2"/>
  </sheets>
  <definedNames>
    <definedName name="CurrentRICRowIndex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C14" i="1"/>
  <c r="B14" i="1"/>
  <c r="E8" i="1"/>
  <c r="D8" i="1"/>
  <c r="C8" i="1"/>
  <c r="B8" i="1"/>
  <c r="E4" i="1"/>
  <c r="E13" i="1" s="1"/>
  <c r="E16" i="1" s="1"/>
  <c r="E17" i="1" s="1"/>
  <c r="D4" i="1"/>
  <c r="D13" i="1" s="1"/>
  <c r="D16" i="1" s="1"/>
  <c r="D17" i="1" s="1"/>
  <c r="C4" i="1"/>
  <c r="C13" i="1" s="1"/>
  <c r="C16" i="1" s="1"/>
  <c r="C17" i="1" s="1"/>
  <c r="B4" i="1"/>
  <c r="B13" i="1" s="1"/>
  <c r="B16" i="1" s="1"/>
  <c r="B17" i="1" s="1"/>
</calcChain>
</file>

<file path=xl/sharedStrings.xml><?xml version="1.0" encoding="utf-8"?>
<sst xmlns="http://schemas.openxmlformats.org/spreadsheetml/2006/main" count="155" uniqueCount="90">
  <si>
    <t>Vuosi 2026</t>
  </si>
  <si>
    <t>Sähkön jakeluverkkotoiminta ja suurjännitteinen jakeluverkkotoiminta</t>
  </si>
  <si>
    <t>Sähkön kantaverkkotoiminta</t>
  </si>
  <si>
    <t>Maakaasun jakeluverkkotoiminta</t>
  </si>
  <si>
    <t>Maakaasun siirtoverkkotoiminta</t>
  </si>
  <si>
    <t>Yhteisöverokanta</t>
  </si>
  <si>
    <t>Velaton beeta</t>
  </si>
  <si>
    <t xml:space="preserve">Velallinen beeta </t>
  </si>
  <si>
    <t>Markkinariskipreemio</t>
  </si>
  <si>
    <t>Likvidittömyyspreemio</t>
  </si>
  <si>
    <t>Pääomakanta (vieraan pääoman osuus)</t>
  </si>
  <si>
    <t>Pääomakanta (oman pääoman osuus)</t>
  </si>
  <si>
    <t>Vieraan pääoman riskipreemio</t>
  </si>
  <si>
    <t>Lisäriskipreemio (maakaasu)</t>
  </si>
  <si>
    <t>Riskitön korkokanta - Oma ja vieras pääoma</t>
  </si>
  <si>
    <t>Maariskipreemio - Oma ja vieras pääoma</t>
  </si>
  <si>
    <t>Oman pääoman kustannus</t>
  </si>
  <si>
    <t>Vieraan pääoman kustannus</t>
  </si>
  <si>
    <t xml:space="preserve">WACC </t>
  </si>
  <si>
    <t>Post-tax WACC</t>
  </si>
  <si>
    <t>Pre-tax WACC</t>
  </si>
  <si>
    <t>Pre-tax WACC on valvontamenetelmissä sovellettava kohtuullinen tuottoaste.</t>
  </si>
  <si>
    <t>Riskitön korkokanta ja maariskipreemio päivitetään vuosittain.</t>
  </si>
  <si>
    <t>Velaton ja velallinen beeta, pääomakanta sekä vieraan pääoman riskipreemio päivitetään kahden vuoden välein (vuosille 2026, 2028 ja 2030).</t>
  </si>
  <si>
    <t>Markkinariskipreemio päivitetään neljän vuoden välein (vuodelle 2028).</t>
  </si>
  <si>
    <t>WACC = Weighted Average Cost of Capital, Pääoman painotettu keskikustannus</t>
  </si>
  <si>
    <t>Arvonmäärityspäivä</t>
  </si>
  <si>
    <t>Verrokkiyhtiö*</t>
  </si>
  <si>
    <t>Säännelty verkkoliiketoiminta, johon verrokkiyhtiötä on sovellettu</t>
  </si>
  <si>
    <t>Verrokkiyhtiön velallisen beetan laskentaan sovellettu vertailuindeksi</t>
  </si>
  <si>
    <t>Maa</t>
  </si>
  <si>
    <t>Viimeisin (osavuosi)tilinpäätös pääomakannan laskentaa varten</t>
  </si>
  <si>
    <t>E.ON SE</t>
  </si>
  <si>
    <t>Deutsche Boerse DAX Index</t>
  </si>
  <si>
    <t>Saksa</t>
  </si>
  <si>
    <t>FY2025Q2</t>
  </si>
  <si>
    <t>Edison International</t>
  </si>
  <si>
    <t>S&amp;P 500 Index - CBOE</t>
  </si>
  <si>
    <t>Yhdysvallat</t>
  </si>
  <si>
    <t>EDP SA</t>
  </si>
  <si>
    <t>PSI All Share Gross Return Index</t>
  </si>
  <si>
    <t>Portugali</t>
  </si>
  <si>
    <t>Enel SpA</t>
  </si>
  <si>
    <t>FTSE Italia All-Share Index</t>
  </si>
  <si>
    <t>Italia</t>
  </si>
  <si>
    <t>FY2025H1</t>
  </si>
  <si>
    <t>Iberdrola SA</t>
  </si>
  <si>
    <t>IBEX 35 Index</t>
  </si>
  <si>
    <t>Espanja</t>
  </si>
  <si>
    <t>SSE PLC</t>
  </si>
  <si>
    <t>FTSE 100 Index</t>
  </si>
  <si>
    <t>Iso-Britannia</t>
  </si>
  <si>
    <t>FY2025H2</t>
  </si>
  <si>
    <t>Elia Group SA</t>
  </si>
  <si>
    <t>BEL 20 Index.</t>
  </si>
  <si>
    <t>Belgia</t>
  </si>
  <si>
    <t>National Grid PLC</t>
  </si>
  <si>
    <t>Redeia Corporacion SA</t>
  </si>
  <si>
    <t>REN Redes Energeticas Nacionais SGPS SA</t>
  </si>
  <si>
    <t>Terna Rete Elettrica Nazionale SpA</t>
  </si>
  <si>
    <t>Acinque SpA</t>
  </si>
  <si>
    <t>Ascopiave SpA</t>
  </si>
  <si>
    <t>Naturgy Energy Group SA</t>
  </si>
  <si>
    <t>Italgas SpA</t>
  </si>
  <si>
    <t>Hera SpA</t>
  </si>
  <si>
    <t>Enagas SA</t>
  </si>
  <si>
    <t>Fluxys Belgium NV</t>
  </si>
  <si>
    <t>Snam SpA</t>
  </si>
  <si>
    <t>TC Energy Corp</t>
  </si>
  <si>
    <t>S&amp;P/TSX Composite Index</t>
  </si>
  <si>
    <t>Kanada</t>
  </si>
  <si>
    <t>Lähde</t>
  </si>
  <si>
    <t>LSEG</t>
  </si>
  <si>
    <t>OECD</t>
  </si>
  <si>
    <t>Verrokkiyhtiön joukkovelkakirjalainan valuutta</t>
  </si>
  <si>
    <t>Sovellettu riskitön korkokanta (1 viikon keskiarvo)</t>
  </si>
  <si>
    <t>Euro</t>
  </si>
  <si>
    <t>Saksan 10v. joukkovelkakirjalainan tuotto</t>
  </si>
  <si>
    <t>US Dollar</t>
  </si>
  <si>
    <t>Yhdysvaltain 10v. joukkovelkakirjalainan tuotto</t>
  </si>
  <si>
    <t>British Pound</t>
  </si>
  <si>
    <t>Canadian Dollar</t>
  </si>
  <si>
    <t>Kanadan 10v. joukkovelkakirjalainan tuotto</t>
  </si>
  <si>
    <t>Norwegian Krone</t>
  </si>
  <si>
    <t>Norjan 10v. joukkovelkakirjalainan tuotto</t>
  </si>
  <si>
    <t>Australian Dollar</t>
  </si>
  <si>
    <t>Australian 10v. joukkovelkakirjalainan tuotto</t>
  </si>
  <si>
    <t>Hong Kong Dollar</t>
  </si>
  <si>
    <t>Hong Kongin 10v. joukkovelkakirjalainan tuotto</t>
  </si>
  <si>
    <t>*Vuonna 2023 kansallistettu Electricite de France SA on poistettu sähkön jakeluverkkotoiminnan ja suurjännitteinen jakeluverkkotoiminnan verrokeista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</si>
</sst>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4" xfId="0" applyFont="1" applyBorder="1"/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64" fontId="4" fillId="0" borderId="5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10" fontId="4" fillId="0" borderId="8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10" fontId="3" fillId="0" borderId="8" xfId="0" applyNumberFormat="1" applyFont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0" fontId="3" fillId="2" borderId="10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10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14" fontId="3" fillId="0" borderId="2" xfId="0" applyNumberFormat="1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0" fontId="4" fillId="0" borderId="5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4C70-6230-4B07-BFEA-14D506D61532}">
  <sheetPr codeName="Taul10"/>
  <dimension ref="A1:E46"/>
  <sheetViews>
    <sheetView tabSelected="1" workbookViewId="0">
      <selection activeCell="E27" sqref="E27"/>
    </sheetView>
  </sheetViews>
  <sheetFormatPr defaultColWidth="9.109375" defaultRowHeight="14.4" x14ac:dyDescent="0.3"/>
  <cols>
    <col min="1" max="1" width="50.88671875" customWidth="1"/>
    <col min="2" max="2" width="28.33203125" customWidth="1"/>
    <col min="3" max="3" width="24" customWidth="1"/>
    <col min="4" max="4" width="25.5546875" customWidth="1"/>
    <col min="5" max="5" width="23.88671875" customWidth="1"/>
    <col min="6" max="6" width="18.44140625" customWidth="1"/>
    <col min="7" max="8" width="22.44140625" customWidth="1"/>
  </cols>
  <sheetData>
    <row r="1" spans="1:5" ht="51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21.75" customHeight="1" x14ac:dyDescent="0.3">
      <c r="A2" s="4" t="s">
        <v>5</v>
      </c>
      <c r="B2" s="5">
        <v>0.2</v>
      </c>
      <c r="C2" s="5">
        <v>0.2</v>
      </c>
      <c r="D2" s="5">
        <v>0.2</v>
      </c>
      <c r="E2" s="6">
        <v>0.2</v>
      </c>
    </row>
    <row r="3" spans="1:5" x14ac:dyDescent="0.3">
      <c r="A3" s="4" t="s">
        <v>6</v>
      </c>
      <c r="B3" s="8">
        <v>0.49199999999999999</v>
      </c>
      <c r="C3" s="8">
        <v>0.49099999999999999</v>
      </c>
      <c r="D3" s="8">
        <v>0.36899999999999999</v>
      </c>
      <c r="E3" s="8">
        <v>0.41299999999999998</v>
      </c>
    </row>
    <row r="4" spans="1:5" x14ac:dyDescent="0.3">
      <c r="A4" s="4" t="s">
        <v>7</v>
      </c>
      <c r="B4" s="8">
        <f t="shared" ref="B4:E4" si="0">B3*(1+(1-B2)*B7/B8)</f>
        <v>0.7901398945518453</v>
      </c>
      <c r="C4" s="8">
        <f t="shared" si="0"/>
        <v>0.77080273972602731</v>
      </c>
      <c r="D4" s="8">
        <f t="shared" si="0"/>
        <v>0.57413898305084743</v>
      </c>
      <c r="E4" s="9">
        <f t="shared" si="0"/>
        <v>0.63882895622895619</v>
      </c>
    </row>
    <row r="5" spans="1:5" x14ac:dyDescent="0.3">
      <c r="A5" s="4" t="s">
        <v>8</v>
      </c>
      <c r="B5" s="10">
        <v>4.6100000000000002E-2</v>
      </c>
      <c r="C5" s="10">
        <v>4.6100000000000002E-2</v>
      </c>
      <c r="D5" s="10">
        <v>4.6100000000000002E-2</v>
      </c>
      <c r="E5" s="10">
        <v>4.6100000000000002E-2</v>
      </c>
    </row>
    <row r="6" spans="1:5" x14ac:dyDescent="0.3">
      <c r="A6" s="4" t="s">
        <v>9</v>
      </c>
      <c r="B6" s="5">
        <v>6.0000000000000001E-3</v>
      </c>
      <c r="C6" s="5">
        <v>6.0000000000000001E-3</v>
      </c>
      <c r="D6" s="5">
        <v>6.0000000000000001E-3</v>
      </c>
      <c r="E6" s="6">
        <v>6.0000000000000001E-3</v>
      </c>
    </row>
    <row r="7" spans="1:5" x14ac:dyDescent="0.3">
      <c r="A7" s="4" t="s">
        <v>10</v>
      </c>
      <c r="B7" s="5">
        <v>0.43099999999999999</v>
      </c>
      <c r="C7" s="5">
        <v>0.41599999999999998</v>
      </c>
      <c r="D7" s="5">
        <v>0.41</v>
      </c>
      <c r="E7" s="5">
        <v>0.40600000000000003</v>
      </c>
    </row>
    <row r="8" spans="1:5" x14ac:dyDescent="0.3">
      <c r="A8" s="4" t="s">
        <v>11</v>
      </c>
      <c r="B8" s="5">
        <f>1-B7</f>
        <v>0.56899999999999995</v>
      </c>
      <c r="C8" s="5">
        <f>1-C7</f>
        <v>0.58400000000000007</v>
      </c>
      <c r="D8" s="5">
        <f>1-D7</f>
        <v>0.59000000000000008</v>
      </c>
      <c r="E8" s="5">
        <f>1-E7</f>
        <v>0.59399999999999997</v>
      </c>
    </row>
    <row r="9" spans="1:5" x14ac:dyDescent="0.3">
      <c r="A9" s="4" t="s">
        <v>12</v>
      </c>
      <c r="B9" s="10">
        <v>9.4999999999999998E-3</v>
      </c>
      <c r="C9" s="10">
        <v>1.2E-2</v>
      </c>
      <c r="D9" s="10">
        <v>7.1000000000000004E-3</v>
      </c>
      <c r="E9" s="10">
        <v>1.06E-2</v>
      </c>
    </row>
    <row r="10" spans="1:5" x14ac:dyDescent="0.3">
      <c r="A10" s="11" t="s">
        <v>13</v>
      </c>
      <c r="B10" s="12">
        <v>0</v>
      </c>
      <c r="C10" s="12">
        <v>0</v>
      </c>
      <c r="D10" s="12">
        <v>8.9999999999999993E-3</v>
      </c>
      <c r="E10" s="13">
        <v>8.9999999999999993E-3</v>
      </c>
    </row>
    <row r="11" spans="1:5" x14ac:dyDescent="0.3">
      <c r="A11" s="4" t="s">
        <v>14</v>
      </c>
      <c r="B11" s="10">
        <v>2.63E-2</v>
      </c>
      <c r="C11" s="10">
        <v>2.63E-2</v>
      </c>
      <c r="D11" s="10">
        <v>2.63E-2</v>
      </c>
      <c r="E11" s="10">
        <v>2.63E-2</v>
      </c>
    </row>
    <row r="12" spans="1:5" x14ac:dyDescent="0.3">
      <c r="A12" s="4" t="s">
        <v>15</v>
      </c>
      <c r="B12" s="10">
        <v>3.8E-3</v>
      </c>
      <c r="C12" s="10">
        <v>3.8E-3</v>
      </c>
      <c r="D12" s="10">
        <v>3.8E-3</v>
      </c>
      <c r="E12" s="10">
        <v>3.8E-3</v>
      </c>
    </row>
    <row r="13" spans="1:5" x14ac:dyDescent="0.3">
      <c r="A13" s="4" t="s">
        <v>16</v>
      </c>
      <c r="B13" s="10">
        <f>((B11+B12)+B4*B5+B6+B10)</f>
        <v>7.252544913884007E-2</v>
      </c>
      <c r="C13" s="10">
        <f t="shared" ref="C13:E13" si="1">((C11+C12)+C4*C5+C6+C10)</f>
        <v>7.1634006301369874E-2</v>
      </c>
      <c r="D13" s="10">
        <f t="shared" si="1"/>
        <v>7.1567807118644064E-2</v>
      </c>
      <c r="E13" s="10">
        <f t="shared" si="1"/>
        <v>7.4550014882154875E-2</v>
      </c>
    </row>
    <row r="14" spans="1:5" x14ac:dyDescent="0.3">
      <c r="A14" s="4" t="s">
        <v>17</v>
      </c>
      <c r="B14" s="10">
        <f>B11+B12+B9</f>
        <v>3.9600000000000003E-2</v>
      </c>
      <c r="C14" s="10">
        <f t="shared" ref="C14:E14" si="2">C11+C12+C9</f>
        <v>4.2099999999999999E-2</v>
      </c>
      <c r="D14" s="10">
        <f t="shared" si="2"/>
        <v>3.7200000000000004E-2</v>
      </c>
      <c r="E14" s="10">
        <f t="shared" si="2"/>
        <v>4.07E-2</v>
      </c>
    </row>
    <row r="15" spans="1:5" x14ac:dyDescent="0.3">
      <c r="A15" s="14" t="s">
        <v>18</v>
      </c>
      <c r="B15" s="15"/>
      <c r="C15" s="15"/>
      <c r="D15" s="15"/>
      <c r="E15" s="16"/>
    </row>
    <row r="16" spans="1:5" x14ac:dyDescent="0.3">
      <c r="A16" s="17" t="s">
        <v>19</v>
      </c>
      <c r="B16" s="18">
        <f>B13*B8+(1-B2)*B14*B7</f>
        <v>5.4921060559999998E-2</v>
      </c>
      <c r="C16" s="18">
        <f>C13*C8+(1-C2)*C14*C7</f>
        <v>5.5845139680000017E-2</v>
      </c>
      <c r="D16" s="18">
        <f>D13*D8+(1-D2)*D14*D7</f>
        <v>5.4426606200000005E-2</v>
      </c>
      <c r="E16" s="19">
        <f>E13*E8+(1-E2)*E14*E7</f>
        <v>5.750206883999999E-2</v>
      </c>
    </row>
    <row r="17" spans="1:5" x14ac:dyDescent="0.3">
      <c r="A17" s="20" t="s">
        <v>20</v>
      </c>
      <c r="B17" s="21">
        <f>B16/(1-B2)</f>
        <v>6.8651325699999988E-2</v>
      </c>
      <c r="C17" s="21">
        <f>C16/(1-C2)</f>
        <v>6.9806424600000014E-2</v>
      </c>
      <c r="D17" s="21">
        <f>D16/(1-D2)</f>
        <v>6.8033257750000006E-2</v>
      </c>
      <c r="E17" s="22">
        <f>E16/(1-E2)</f>
        <v>7.1877586049999984E-2</v>
      </c>
    </row>
    <row r="18" spans="1:5" ht="15" thickBot="1" x14ac:dyDescent="0.35">
      <c r="A18" s="23"/>
      <c r="B18" s="24"/>
      <c r="C18" s="24"/>
      <c r="D18" s="24"/>
      <c r="E18" s="25"/>
    </row>
    <row r="19" spans="1:5" x14ac:dyDescent="0.3">
      <c r="C19" s="26"/>
    </row>
    <row r="20" spans="1:5" s="28" customFormat="1" ht="12.6" x14ac:dyDescent="0.2">
      <c r="A20" s="27" t="s">
        <v>21</v>
      </c>
    </row>
    <row r="21" spans="1:5" s="28" customFormat="1" ht="12.6" x14ac:dyDescent="0.2">
      <c r="A21" s="29"/>
    </row>
    <row r="22" spans="1:5" s="28" customFormat="1" ht="12.6" x14ac:dyDescent="0.2">
      <c r="A22" s="28" t="s">
        <v>22</v>
      </c>
    </row>
    <row r="23" spans="1:5" s="28" customFormat="1" ht="12.6" x14ac:dyDescent="0.2"/>
    <row r="24" spans="1:5" s="28" customFormat="1" ht="12.6" x14ac:dyDescent="0.2">
      <c r="A24" s="28" t="s">
        <v>23</v>
      </c>
    </row>
    <row r="25" spans="1:5" s="28" customFormat="1" ht="12.6" x14ac:dyDescent="0.2"/>
    <row r="26" spans="1:5" s="28" customFormat="1" ht="12.6" x14ac:dyDescent="0.2">
      <c r="A26" s="28" t="s">
        <v>24</v>
      </c>
    </row>
    <row r="27" spans="1:5" s="28" customFormat="1" ht="12.6" x14ac:dyDescent="0.2"/>
    <row r="28" spans="1:5" s="28" customFormat="1" ht="12.6" x14ac:dyDescent="0.2">
      <c r="A28" s="30" t="s">
        <v>25</v>
      </c>
    </row>
    <row r="29" spans="1:5" s="28" customFormat="1" ht="12.6" x14ac:dyDescent="0.2"/>
    <row r="34" spans="1:1" x14ac:dyDescent="0.3">
      <c r="A34" s="31"/>
    </row>
    <row r="35" spans="1:1" x14ac:dyDescent="0.3">
      <c r="A35" s="31"/>
    </row>
    <row r="41" spans="1:1" x14ac:dyDescent="0.3">
      <c r="A41" s="30"/>
    </row>
    <row r="42" spans="1:1" x14ac:dyDescent="0.3">
      <c r="A42" s="30"/>
    </row>
    <row r="43" spans="1:1" x14ac:dyDescent="0.3">
      <c r="A43" s="30"/>
    </row>
    <row r="44" spans="1:1" x14ac:dyDescent="0.3">
      <c r="A44" s="30"/>
    </row>
    <row r="45" spans="1:1" x14ac:dyDescent="0.3">
      <c r="A45" s="30"/>
    </row>
    <row r="46" spans="1:1" x14ac:dyDescent="0.3">
      <c r="A46" s="3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17EF6-40F3-43EA-9CEE-A516EBC422D3}">
  <dimension ref="B1:H39"/>
  <sheetViews>
    <sheetView zoomScaleNormal="100" workbookViewId="0">
      <selection activeCell="D30" sqref="D30"/>
    </sheetView>
  </sheetViews>
  <sheetFormatPr defaultRowHeight="14.4" x14ac:dyDescent="0.3"/>
  <cols>
    <col min="2" max="2" width="46.88671875" bestFit="1" customWidth="1"/>
    <col min="3" max="3" width="70.109375" bestFit="1" customWidth="1"/>
    <col min="4" max="4" width="39.77734375" bestFit="1" customWidth="1"/>
    <col min="5" max="5" width="13.6640625" bestFit="1" customWidth="1"/>
    <col min="6" max="6" width="19.77734375" bestFit="1" customWidth="1"/>
    <col min="7" max="7" width="24.5546875" customWidth="1"/>
  </cols>
  <sheetData>
    <row r="1" spans="2:7" ht="15" thickBot="1" x14ac:dyDescent="0.35"/>
    <row r="2" spans="2:7" ht="15" thickBot="1" x14ac:dyDescent="0.35">
      <c r="B2" s="32" t="s">
        <v>26</v>
      </c>
      <c r="C2" s="33">
        <v>45954</v>
      </c>
    </row>
    <row r="3" spans="2:7" ht="15" thickBot="1" x14ac:dyDescent="0.35"/>
    <row r="4" spans="2:7" ht="51" thickBot="1" x14ac:dyDescent="0.35">
      <c r="B4" s="32" t="s">
        <v>27</v>
      </c>
      <c r="C4" s="34" t="s">
        <v>28</v>
      </c>
      <c r="D4" s="34" t="s">
        <v>29</v>
      </c>
      <c r="E4" s="34" t="s">
        <v>30</v>
      </c>
      <c r="F4" s="35" t="s">
        <v>5</v>
      </c>
      <c r="G4" s="35" t="s">
        <v>31</v>
      </c>
    </row>
    <row r="5" spans="2:7" x14ac:dyDescent="0.3">
      <c r="B5" s="4" t="s">
        <v>32</v>
      </c>
      <c r="C5" s="5" t="s">
        <v>1</v>
      </c>
      <c r="D5" s="5" t="s">
        <v>33</v>
      </c>
      <c r="E5" s="5" t="s">
        <v>34</v>
      </c>
      <c r="F5" s="6">
        <v>0.30058461999999997</v>
      </c>
      <c r="G5" s="6" t="s">
        <v>35</v>
      </c>
    </row>
    <row r="6" spans="2:7" x14ac:dyDescent="0.3">
      <c r="B6" s="4" t="s">
        <v>36</v>
      </c>
      <c r="C6" s="7" t="s">
        <v>1</v>
      </c>
      <c r="D6" s="7" t="s">
        <v>37</v>
      </c>
      <c r="E6" s="7" t="s">
        <v>38</v>
      </c>
      <c r="F6" s="6">
        <v>0.25569713999999999</v>
      </c>
      <c r="G6" s="6" t="s">
        <v>35</v>
      </c>
    </row>
    <row r="7" spans="2:7" x14ac:dyDescent="0.3">
      <c r="B7" s="4" t="s">
        <v>39</v>
      </c>
      <c r="C7" s="8" t="s">
        <v>1</v>
      </c>
      <c r="D7" s="8" t="s">
        <v>40</v>
      </c>
      <c r="E7" s="8" t="s">
        <v>41</v>
      </c>
      <c r="F7" s="6">
        <v>0.30499999999999999</v>
      </c>
      <c r="G7" s="6" t="s">
        <v>35</v>
      </c>
    </row>
    <row r="8" spans="2:7" x14ac:dyDescent="0.3">
      <c r="B8" s="4" t="s">
        <v>42</v>
      </c>
      <c r="C8" s="10" t="s">
        <v>1</v>
      </c>
      <c r="D8" s="10" t="s">
        <v>43</v>
      </c>
      <c r="E8" s="10" t="s">
        <v>44</v>
      </c>
      <c r="F8" s="6">
        <v>0.24</v>
      </c>
      <c r="G8" s="6" t="s">
        <v>45</v>
      </c>
    </row>
    <row r="9" spans="2:7" x14ac:dyDescent="0.3">
      <c r="B9" s="4" t="s">
        <v>46</v>
      </c>
      <c r="C9" s="5" t="s">
        <v>1</v>
      </c>
      <c r="D9" s="5" t="s">
        <v>47</v>
      </c>
      <c r="E9" s="5" t="s">
        <v>48</v>
      </c>
      <c r="F9" s="6">
        <v>0.25</v>
      </c>
      <c r="G9" s="6" t="s">
        <v>35</v>
      </c>
    </row>
    <row r="10" spans="2:7" x14ac:dyDescent="0.3">
      <c r="B10" s="4" t="s">
        <v>49</v>
      </c>
      <c r="C10" s="5" t="s">
        <v>1</v>
      </c>
      <c r="D10" s="5" t="s">
        <v>50</v>
      </c>
      <c r="E10" s="5" t="s">
        <v>51</v>
      </c>
      <c r="F10" s="6">
        <v>0.25</v>
      </c>
      <c r="G10" s="6" t="s">
        <v>52</v>
      </c>
    </row>
    <row r="11" spans="2:7" x14ac:dyDescent="0.3">
      <c r="B11" s="4" t="s">
        <v>53</v>
      </c>
      <c r="C11" s="5" t="s">
        <v>2</v>
      </c>
      <c r="D11" s="5" t="s">
        <v>54</v>
      </c>
      <c r="E11" s="5" t="s">
        <v>55</v>
      </c>
      <c r="F11" s="6">
        <v>0.25</v>
      </c>
      <c r="G11" s="6" t="s">
        <v>45</v>
      </c>
    </row>
    <row r="12" spans="2:7" x14ac:dyDescent="0.3">
      <c r="B12" s="4" t="s">
        <v>56</v>
      </c>
      <c r="C12" s="10" t="s">
        <v>2</v>
      </c>
      <c r="D12" s="10" t="s">
        <v>50</v>
      </c>
      <c r="E12" s="36" t="s">
        <v>51</v>
      </c>
      <c r="F12" s="6">
        <v>0.25</v>
      </c>
      <c r="G12" s="6" t="s">
        <v>52</v>
      </c>
    </row>
    <row r="13" spans="2:7" x14ac:dyDescent="0.3">
      <c r="B13" s="11" t="s">
        <v>57</v>
      </c>
      <c r="C13" s="12" t="s">
        <v>2</v>
      </c>
      <c r="D13" s="12" t="s">
        <v>47</v>
      </c>
      <c r="E13" s="12" t="s">
        <v>48</v>
      </c>
      <c r="F13" s="6">
        <v>0.25</v>
      </c>
      <c r="G13" s="6" t="s">
        <v>35</v>
      </c>
    </row>
    <row r="14" spans="2:7" x14ac:dyDescent="0.3">
      <c r="B14" s="4" t="s">
        <v>58</v>
      </c>
      <c r="C14" s="10" t="s">
        <v>2</v>
      </c>
      <c r="D14" s="10" t="s">
        <v>40</v>
      </c>
      <c r="E14" s="10" t="s">
        <v>41</v>
      </c>
      <c r="F14" s="6">
        <v>0.30499999999999999</v>
      </c>
      <c r="G14" s="6" t="s">
        <v>45</v>
      </c>
    </row>
    <row r="15" spans="2:7" x14ac:dyDescent="0.3">
      <c r="B15" s="4" t="s">
        <v>59</v>
      </c>
      <c r="C15" s="10" t="s">
        <v>2</v>
      </c>
      <c r="D15" s="10" t="s">
        <v>43</v>
      </c>
      <c r="E15" s="10" t="s">
        <v>44</v>
      </c>
      <c r="F15" s="6">
        <v>0.24</v>
      </c>
      <c r="G15" s="6" t="s">
        <v>45</v>
      </c>
    </row>
    <row r="16" spans="2:7" x14ac:dyDescent="0.3">
      <c r="B16" s="4" t="s">
        <v>60</v>
      </c>
      <c r="C16" s="10" t="s">
        <v>3</v>
      </c>
      <c r="D16" s="10" t="s">
        <v>43</v>
      </c>
      <c r="E16" s="10" t="s">
        <v>44</v>
      </c>
      <c r="F16" s="6">
        <v>0.24</v>
      </c>
      <c r="G16" s="6" t="s">
        <v>45</v>
      </c>
    </row>
    <row r="17" spans="2:8" x14ac:dyDescent="0.3">
      <c r="B17" s="4" t="s">
        <v>61</v>
      </c>
      <c r="C17" s="10" t="s">
        <v>3</v>
      </c>
      <c r="D17" s="10" t="s">
        <v>43</v>
      </c>
      <c r="E17" s="10" t="s">
        <v>44</v>
      </c>
      <c r="F17" s="6">
        <v>0.24</v>
      </c>
      <c r="G17" s="6" t="s">
        <v>35</v>
      </c>
    </row>
    <row r="18" spans="2:8" x14ac:dyDescent="0.3">
      <c r="B18" s="4" t="s">
        <v>62</v>
      </c>
      <c r="C18" s="10" t="s">
        <v>3</v>
      </c>
      <c r="D18" s="10" t="s">
        <v>47</v>
      </c>
      <c r="E18" s="10" t="s">
        <v>48</v>
      </c>
      <c r="F18" s="6">
        <v>0.25</v>
      </c>
      <c r="G18" s="6" t="s">
        <v>45</v>
      </c>
    </row>
    <row r="19" spans="2:8" x14ac:dyDescent="0.3">
      <c r="B19" s="4" t="s">
        <v>63</v>
      </c>
      <c r="C19" s="10" t="s">
        <v>3</v>
      </c>
      <c r="D19" s="10" t="s">
        <v>43</v>
      </c>
      <c r="E19" s="10" t="s">
        <v>44</v>
      </c>
      <c r="F19" s="6">
        <v>0.24</v>
      </c>
      <c r="G19" s="6" t="s">
        <v>45</v>
      </c>
    </row>
    <row r="20" spans="2:8" x14ac:dyDescent="0.3">
      <c r="B20" s="4" t="s">
        <v>64</v>
      </c>
      <c r="C20" s="10" t="s">
        <v>3</v>
      </c>
      <c r="D20" s="10" t="s">
        <v>43</v>
      </c>
      <c r="E20" s="10" t="s">
        <v>44</v>
      </c>
      <c r="F20" s="6">
        <v>0.24</v>
      </c>
      <c r="G20" s="6" t="s">
        <v>45</v>
      </c>
    </row>
    <row r="21" spans="2:8" x14ac:dyDescent="0.3">
      <c r="B21" s="4" t="s">
        <v>65</v>
      </c>
      <c r="C21" s="10" t="s">
        <v>4</v>
      </c>
      <c r="D21" s="10" t="s">
        <v>47</v>
      </c>
      <c r="E21" s="10" t="s">
        <v>48</v>
      </c>
      <c r="F21" s="6">
        <v>0.25</v>
      </c>
      <c r="G21" s="6" t="s">
        <v>45</v>
      </c>
    </row>
    <row r="22" spans="2:8" x14ac:dyDescent="0.3">
      <c r="B22" s="4" t="s">
        <v>66</v>
      </c>
      <c r="C22" s="10" t="s">
        <v>4</v>
      </c>
      <c r="D22" s="10" t="s">
        <v>54</v>
      </c>
      <c r="E22" s="10" t="s">
        <v>55</v>
      </c>
      <c r="F22" s="6">
        <v>0.25</v>
      </c>
      <c r="G22" s="6" t="s">
        <v>45</v>
      </c>
    </row>
    <row r="23" spans="2:8" x14ac:dyDescent="0.3">
      <c r="B23" s="4" t="s">
        <v>67</v>
      </c>
      <c r="C23" s="10" t="s">
        <v>4</v>
      </c>
      <c r="D23" s="10" t="s">
        <v>43</v>
      </c>
      <c r="E23" s="10" t="s">
        <v>44</v>
      </c>
      <c r="F23" s="6">
        <v>0.24</v>
      </c>
      <c r="G23" s="6" t="s">
        <v>45</v>
      </c>
    </row>
    <row r="24" spans="2:8" x14ac:dyDescent="0.3">
      <c r="B24" s="4" t="s">
        <v>68</v>
      </c>
      <c r="C24" s="10" t="s">
        <v>4</v>
      </c>
      <c r="D24" s="10" t="s">
        <v>69</v>
      </c>
      <c r="E24" s="10" t="s">
        <v>70</v>
      </c>
      <c r="F24" s="6">
        <v>0.25980000000000003</v>
      </c>
      <c r="G24" s="6" t="s">
        <v>35</v>
      </c>
    </row>
    <row r="25" spans="2:8" ht="15" thickBot="1" x14ac:dyDescent="0.35">
      <c r="B25" s="23"/>
      <c r="C25" s="24"/>
      <c r="D25" s="24"/>
      <c r="E25" s="24"/>
      <c r="F25" s="24"/>
      <c r="G25" s="24"/>
    </row>
    <row r="26" spans="2:8" x14ac:dyDescent="0.3">
      <c r="B26" s="4" t="s">
        <v>71</v>
      </c>
      <c r="C26" s="4"/>
      <c r="D26" s="37" t="s">
        <v>72</v>
      </c>
      <c r="E26" s="37" t="s">
        <v>72</v>
      </c>
      <c r="F26" s="37" t="s">
        <v>73</v>
      </c>
      <c r="G26" s="37" t="s">
        <v>72</v>
      </c>
      <c r="H26" s="37"/>
    </row>
    <row r="27" spans="2:8" ht="15" thickBot="1" x14ac:dyDescent="0.35">
      <c r="B27" s="23"/>
      <c r="C27" s="24"/>
      <c r="D27" s="24"/>
      <c r="E27" s="24"/>
      <c r="F27" s="25"/>
      <c r="G27" s="25"/>
    </row>
    <row r="28" spans="2:8" ht="15" thickBot="1" x14ac:dyDescent="0.35"/>
    <row r="29" spans="2:8" ht="25.8" thickBot="1" x14ac:dyDescent="0.35">
      <c r="B29" s="32" t="s">
        <v>74</v>
      </c>
      <c r="C29" s="34" t="s">
        <v>75</v>
      </c>
    </row>
    <row r="30" spans="2:8" x14ac:dyDescent="0.3">
      <c r="B30" s="4" t="s">
        <v>76</v>
      </c>
      <c r="C30" s="5" t="s">
        <v>77</v>
      </c>
    </row>
    <row r="31" spans="2:8" x14ac:dyDescent="0.3">
      <c r="B31" s="4" t="s">
        <v>78</v>
      </c>
      <c r="C31" s="5" t="s">
        <v>79</v>
      </c>
    </row>
    <row r="32" spans="2:8" x14ac:dyDescent="0.3">
      <c r="B32" s="4" t="s">
        <v>80</v>
      </c>
      <c r="C32" s="5" t="s">
        <v>77</v>
      </c>
    </row>
    <row r="33" spans="2:4" x14ac:dyDescent="0.3">
      <c r="B33" s="4" t="s">
        <v>81</v>
      </c>
      <c r="C33" s="5" t="s">
        <v>82</v>
      </c>
    </row>
    <row r="34" spans="2:4" x14ac:dyDescent="0.3">
      <c r="B34" s="4" t="s">
        <v>83</v>
      </c>
      <c r="C34" s="5" t="s">
        <v>84</v>
      </c>
    </row>
    <row r="35" spans="2:4" x14ac:dyDescent="0.3">
      <c r="B35" s="4" t="s">
        <v>85</v>
      </c>
      <c r="C35" s="5" t="s">
        <v>86</v>
      </c>
    </row>
    <row r="36" spans="2:4" x14ac:dyDescent="0.3">
      <c r="B36" s="4" t="s">
        <v>87</v>
      </c>
      <c r="C36" s="5" t="s">
        <v>88</v>
      </c>
    </row>
    <row r="37" spans="2:4" ht="15" thickBot="1" x14ac:dyDescent="0.35">
      <c r="B37" s="23"/>
      <c r="C37" s="24"/>
      <c r="D37" s="4"/>
    </row>
    <row r="39" spans="2:4" x14ac:dyDescent="0.3">
      <c r="B39" s="28" t="s">
        <v>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4AAEA65A11E746AC1C76C58C69E9D4" ma:contentTypeVersion="17" ma:contentTypeDescription="Create a new document." ma:contentTypeScope="" ma:versionID="688cf25d656ed17f0aedf886d67c8fa7">
  <xsd:schema xmlns:xsd="http://www.w3.org/2001/XMLSchema" xmlns:xs="http://www.w3.org/2001/XMLSchema" xmlns:p="http://schemas.microsoft.com/office/2006/metadata/properties" xmlns:ns3="a63f408f-f1eb-4e65-abb1-e9b85319aef3" xmlns:ns4="51efc84e-7517-4481-8493-039c1490973c" targetNamespace="http://schemas.microsoft.com/office/2006/metadata/properties" ma:root="true" ma:fieldsID="599abc38446beb884d8853422c0e510c" ns3:_="" ns4:_="">
    <xsd:import namespace="a63f408f-f1eb-4e65-abb1-e9b85319aef3"/>
    <xsd:import namespace="51efc84e-7517-4481-8493-039c149097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f408f-f1eb-4e65-abb1-e9b85319ae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fc84e-7517-4481-8493-039c149097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1efc84e-7517-4481-8493-039c1490973c" xsi:nil="true"/>
  </documentManagement>
</p:properties>
</file>

<file path=customXml/itemProps1.xml><?xml version="1.0" encoding="utf-8"?>
<ds:datastoreItem xmlns:ds="http://schemas.openxmlformats.org/officeDocument/2006/customXml" ds:itemID="{685A7E1F-3620-47C3-87C0-21407640E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f408f-f1eb-4e65-abb1-e9b85319aef3"/>
    <ds:schemaRef ds:uri="51efc84e-7517-4481-8493-039c149097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C9B78B-E094-40B8-8702-D45CD3A869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D85A5-1309-4FE3-B8AF-45792B99996A}">
  <ds:schemaRefs>
    <ds:schemaRef ds:uri="51efc84e-7517-4481-8493-039c1490973c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a63f408f-f1eb-4e65-abb1-e9b85319aef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2026 parametrit</vt:lpstr>
      <vt:lpstr>2026 taustatiedot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Jaakko Kennilä</dc:creator>
  <cp:lastModifiedBy>Jaakko Kennilä</cp:lastModifiedBy>
  <dcterms:created xsi:type="dcterms:W3CDTF">2025-12-17T15:54:07Z</dcterms:created>
  <dcterms:modified xsi:type="dcterms:W3CDTF">2025-12-18T08:49:35Z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0x010100554AAEA65A11E746AC1C76C58C69E9D4</vt:lpwstr>
  </property>
</Properties>
</file>