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03103790\Desktop\Omat työt\WACC\"/>
    </mc:Choice>
  </mc:AlternateContent>
  <xr:revisionPtr revIDLastSave="0" documentId="13_ncr:1_{C8240C1D-ADD0-4278-9ED9-E16300B2D986}" xr6:coauthVersionLast="47" xr6:coauthVersionMax="47" xr10:uidLastSave="{00000000-0000-0000-0000-000000000000}"/>
  <bookViews>
    <workbookView xWindow="-120" yWindow="-120" windowWidth="50415" windowHeight="21840" xr2:uid="{00000000-000D-0000-FFFF-FFFF00000000}"/>
  </bookViews>
  <sheets>
    <sheet name="Kaikki verkkotoiminnot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8" l="1"/>
  <c r="E14" i="8" l="1"/>
  <c r="E4" i="8"/>
  <c r="D14" i="8"/>
  <c r="D4" i="8"/>
  <c r="C4" i="8"/>
  <c r="E13" i="8" l="1"/>
  <c r="E16" i="8" s="1"/>
  <c r="E17" i="8" s="1"/>
  <c r="D13" i="8"/>
  <c r="D16" i="8" s="1"/>
  <c r="D17" i="8" s="1"/>
  <c r="C13" i="8"/>
  <c r="C16" i="8" s="1"/>
  <c r="C17" i="8" s="1"/>
  <c r="B14" i="8" l="1"/>
  <c r="B4" i="8"/>
  <c r="B13" i="8" s="1"/>
  <c r="B16" i="8" l="1"/>
  <c r="B17" i="8" s="1"/>
</calcChain>
</file>

<file path=xl/sharedStrings.xml><?xml version="1.0" encoding="utf-8"?>
<sst xmlns="http://schemas.openxmlformats.org/spreadsheetml/2006/main" count="31" uniqueCount="30">
  <si>
    <t xml:space="preserve">WACC </t>
  </si>
  <si>
    <t>Yhteisöverokanta</t>
  </si>
  <si>
    <t>Velaton beeta</t>
  </si>
  <si>
    <t xml:space="preserve">Velallinen beeta </t>
  </si>
  <si>
    <t>Markkinariskipreemio</t>
  </si>
  <si>
    <t>Likvidittömyyspreemio</t>
  </si>
  <si>
    <t>Pääomakanta (vieraan pääoman osuus)</t>
  </si>
  <si>
    <t>Pääomakanta (oman pääoman osuus)</t>
  </si>
  <si>
    <t>Vieraan pääoman riskipreemio</t>
  </si>
  <si>
    <t>Oman pääoman kustannus</t>
  </si>
  <si>
    <t>Vieraan pääoman kustannus</t>
  </si>
  <si>
    <t>Lisäriskipreemio (maakaasu)</t>
  </si>
  <si>
    <t>Riskitön korkokanta päivitetään vuosittain</t>
  </si>
  <si>
    <t>Sähkön jakeluverkkotoiminta ja suurjännitteinen jakeluverkkotoiminta</t>
  </si>
  <si>
    <t>Sähkön kantaverkkotoiminta</t>
  </si>
  <si>
    <t>Maakaasun jakeluverkkotoiminta</t>
  </si>
  <si>
    <t>Maakaasun siirtoverkkotoiminta</t>
  </si>
  <si>
    <t>Post-tax WACC</t>
  </si>
  <si>
    <t>Pre-tax WACC</t>
  </si>
  <si>
    <t>Pre-tax WACC on valvontamenetelmissä sovellettava kohtuullinen tuottoaste</t>
  </si>
  <si>
    <t>WACC = Weighted Average Cost of Capital, Pääoman painotettu keskikustannus</t>
  </si>
  <si>
    <t>Riskitön korkokanta - Vieras pääoma</t>
  </si>
  <si>
    <t>Riskitön korkokanta - Oma pääoma</t>
  </si>
  <si>
    <t>Vieraan pääoman riskipreemio on päivitetty viidennelle valvontajaksolle valvontamenetelmien mukaiseti. Vieraan pääoman riskipreemion arvo viidennellä valvontajaksolla on 1,26 %.</t>
  </si>
  <si>
    <t>Vaihtoehdossa Rr1 riskittömän korkokannan arvo päivitetään vuosittain käyttäen Suomen valtion kymmenen vuoden obligaatioiden koron edellisen vuoden huhti-syyskuun toteutuneiden päiväarvojen keskiarvoa. Esimerkiksi vuodelle 2021 arvo määräytyy vuoden 2020 huhti-syyskuun toteutuneiden päiväarvojen keskiarvon perusteella.</t>
  </si>
  <si>
    <t>Vaihtoehdossa Rr2 riskittömän korkokannan arvo päivitetään vuosittain käyttäen Suomen valtion kymmenen vuoden obligaatioiden koron kymmenen edellisen vuoden toteutuneiden päiväarvojen keskiarvoa. Esimerkiksi vuodelle 2021 arvo määräytyy vuoden 2010 lokakuun – vuoden 2020 syyskuun toteutuneiden päiväarvojen keskiarvon perusteella.</t>
  </si>
  <si>
    <t>Sähkön kantaverkkotoiminnan sekä maakaasun jakelu- ja siirtoverkkotoiminnan osalta riskittömän korkokannan arvo lasketaan vuosittain kahdella eri tavalla – Rr1 ja Rr2. Näistä kahdella eri tavalla lasketusta arvosta sovelletaan sitä, joka antaa riskittömälle korkokannalle korkeamman arvon.</t>
  </si>
  <si>
    <t>Vuonna 2023 laskennassa sovelletaan vaihtoehtoa Rr1 kaikille verkkotoiminnoille.</t>
  </si>
  <si>
    <t>Vuosi 2023</t>
  </si>
  <si>
    <t xml:space="preserve">Vuoden 2022 alusta voimaan astuneen menetelmämuutoksen johdosta sähkön jakeluverkkotoiminnan osalta vuonna 2023 laskennassa sovelletaan vaihtoehtoa Rr1.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</si>
</sst>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38">
    <xf numFmtId="0" fontId="0" fillId="0" borderId="0" xfId="0"/>
    <xf numFmtId="0" fontId="2" fillId="0" borderId="2" xfId="0" applyFont="1" applyBorder="1" applyAlignment="1"/>
    <xf numFmtId="0" fontId="2" fillId="0" borderId="2" xfId="0" applyFont="1" applyBorder="1" applyAlignment="1">
      <alignment horizontal="left"/>
    </xf>
    <xf numFmtId="0" fontId="0" fillId="0" borderId="0" xfId="0"/>
    <xf numFmtId="0" fontId="0" fillId="0" borderId="0" xfId="0" applyFont="1"/>
    <xf numFmtId="0" fontId="4" fillId="0" borderId="0" xfId="0" applyFont="1"/>
    <xf numFmtId="0" fontId="3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/>
    </xf>
    <xf numFmtId="165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 applyAlignment="1">
      <alignment horizontal="center"/>
    </xf>
    <xf numFmtId="10" fontId="3" fillId="0" borderId="5" xfId="0" applyNumberFormat="1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0" fontId="3" fillId="0" borderId="0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5" fontId="3" fillId="0" borderId="9" xfId="1" applyNumberFormat="1" applyFont="1" applyBorder="1" applyAlignment="1">
      <alignment horizontal="center"/>
    </xf>
    <xf numFmtId="10" fontId="3" fillId="0" borderId="9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0" fontId="2" fillId="0" borderId="10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0" borderId="0" xfId="0" applyFont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/>
  </cellXfs>
  <cellStyles count="3">
    <cellStyle name="Normaali" xfId="0" builtinId="0"/>
    <cellStyle name="Normaali 2" xfId="2" xr:uid="{00000000-0005-0000-0000-000001000000}"/>
    <cellStyle name="Prosenttia" xfId="1" builtinId="5"/>
  </cellStyles>
  <dxfs count="0"/>
  <tableStyles count="0" defaultTableStyle="TableStyleMedium9" defaultPivotStyle="PivotStyleLight16"/>
  <colors>
    <mruColors>
      <color rgb="FFE5F7FF"/>
      <color rgb="FFD2D2D2"/>
      <color rgb="FFD2DDDD"/>
      <color rgb="FFBC2359"/>
      <color rgb="FFFBBA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Energiavirasto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BBA00"/>
      </a:accent1>
      <a:accent2>
        <a:srgbClr val="BC2359"/>
      </a:accent2>
      <a:accent3>
        <a:srgbClr val="555555"/>
      </a:accent3>
      <a:accent4>
        <a:srgbClr val="F1901D"/>
      </a:accent4>
      <a:accent5>
        <a:srgbClr val="EC7404"/>
      </a:accent5>
      <a:accent6>
        <a:srgbClr val="E55726"/>
      </a:accent6>
      <a:hlink>
        <a:srgbClr val="2998E3"/>
      </a:hlink>
      <a:folHlink>
        <a:srgbClr val="7F723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50.85546875" style="3" customWidth="1"/>
    <col min="2" max="2" width="28.28515625" style="3" customWidth="1"/>
    <col min="3" max="3" width="24" style="3" customWidth="1"/>
    <col min="4" max="4" width="23.5703125" style="3" customWidth="1"/>
    <col min="5" max="5" width="22.7109375" style="4" customWidth="1"/>
    <col min="6" max="6" width="17.42578125" style="4" customWidth="1"/>
    <col min="7" max="7" width="18.42578125" style="3" customWidth="1"/>
    <col min="8" max="8" width="16.28515625" style="4" customWidth="1"/>
    <col min="9" max="9" width="14.7109375" style="4" customWidth="1"/>
    <col min="10" max="10" width="19.85546875" style="4" customWidth="1"/>
    <col min="11" max="11" width="20.7109375" style="3" customWidth="1"/>
    <col min="12" max="12" width="19.7109375" style="3" customWidth="1"/>
    <col min="13" max="14" width="22.42578125" style="3" customWidth="1"/>
    <col min="15" max="16384" width="9.140625" style="3"/>
  </cols>
  <sheetData>
    <row r="1" spans="1:8" ht="51.75" thickBot="1" x14ac:dyDescent="0.3">
      <c r="A1" s="25" t="s">
        <v>28</v>
      </c>
      <c r="B1" s="26" t="s">
        <v>13</v>
      </c>
      <c r="C1" s="26" t="s">
        <v>14</v>
      </c>
      <c r="D1" s="26" t="s">
        <v>15</v>
      </c>
      <c r="E1" s="27" t="s">
        <v>16</v>
      </c>
    </row>
    <row r="2" spans="1:8" ht="21.75" customHeight="1" x14ac:dyDescent="0.25">
      <c r="A2" s="1" t="s">
        <v>1</v>
      </c>
      <c r="B2" s="17">
        <v>0.2</v>
      </c>
      <c r="C2" s="17">
        <v>0.2</v>
      </c>
      <c r="D2" s="17">
        <v>0.2</v>
      </c>
      <c r="E2" s="8">
        <v>0.2</v>
      </c>
      <c r="F2" s="3"/>
      <c r="H2" s="3"/>
    </row>
    <row r="3" spans="1:8" x14ac:dyDescent="0.25">
      <c r="A3" s="1" t="s">
        <v>2</v>
      </c>
      <c r="B3" s="18">
        <v>0.54</v>
      </c>
      <c r="C3" s="18">
        <v>0.4</v>
      </c>
      <c r="D3" s="18">
        <v>0.45</v>
      </c>
      <c r="E3" s="9">
        <v>0.45</v>
      </c>
      <c r="F3" s="3"/>
      <c r="H3" s="3"/>
    </row>
    <row r="4" spans="1:8" x14ac:dyDescent="0.25">
      <c r="A4" s="1" t="s">
        <v>3</v>
      </c>
      <c r="B4" s="19">
        <f t="shared" ref="B4" si="0">B3*(1+(1-B2)*B7/B8)</f>
        <v>0.82800000000000007</v>
      </c>
      <c r="C4" s="19">
        <f t="shared" ref="C4" si="1">C3*(1+(1-C2)*C7/C8)</f>
        <v>0.72000000000000008</v>
      </c>
      <c r="D4" s="19">
        <f t="shared" ref="D4:E4" si="2">D3*(1+(1-D2)*D7/D8)</f>
        <v>0.69000000000000006</v>
      </c>
      <c r="E4" s="10">
        <f t="shared" si="2"/>
        <v>0.69000000000000006</v>
      </c>
      <c r="F4" s="3"/>
      <c r="H4" s="3"/>
    </row>
    <row r="5" spans="1:8" x14ac:dyDescent="0.25">
      <c r="A5" s="1" t="s">
        <v>4</v>
      </c>
      <c r="B5" s="17">
        <v>0.05</v>
      </c>
      <c r="C5" s="17">
        <v>0.05</v>
      </c>
      <c r="D5" s="17">
        <v>0.05</v>
      </c>
      <c r="E5" s="8">
        <v>0.05</v>
      </c>
      <c r="F5" s="3"/>
      <c r="H5" s="3"/>
    </row>
    <row r="6" spans="1:8" x14ac:dyDescent="0.25">
      <c r="A6" s="1" t="s">
        <v>5</v>
      </c>
      <c r="B6" s="17">
        <v>6.0000000000000001E-3</v>
      </c>
      <c r="C6" s="17">
        <v>6.0000000000000001E-3</v>
      </c>
      <c r="D6" s="17">
        <v>6.0000000000000001E-3</v>
      </c>
      <c r="E6" s="8">
        <v>6.0000000000000001E-3</v>
      </c>
      <c r="F6" s="3"/>
      <c r="H6" s="3"/>
    </row>
    <row r="7" spans="1:8" x14ac:dyDescent="0.25">
      <c r="A7" s="1" t="s">
        <v>6</v>
      </c>
      <c r="B7" s="17">
        <v>0.4</v>
      </c>
      <c r="C7" s="17">
        <v>0.5</v>
      </c>
      <c r="D7" s="17">
        <v>0.4</v>
      </c>
      <c r="E7" s="8">
        <v>0.4</v>
      </c>
      <c r="F7" s="3"/>
      <c r="H7" s="3"/>
    </row>
    <row r="8" spans="1:8" x14ac:dyDescent="0.25">
      <c r="A8" s="1" t="s">
        <v>7</v>
      </c>
      <c r="B8" s="17">
        <v>0.6</v>
      </c>
      <c r="C8" s="17">
        <v>0.5</v>
      </c>
      <c r="D8" s="17">
        <v>0.6</v>
      </c>
      <c r="E8" s="8">
        <v>0.6</v>
      </c>
      <c r="F8" s="3"/>
      <c r="H8" s="3"/>
    </row>
    <row r="9" spans="1:8" x14ac:dyDescent="0.25">
      <c r="A9" s="1" t="s">
        <v>8</v>
      </c>
      <c r="B9" s="21">
        <v>1.26E-2</v>
      </c>
      <c r="C9" s="21">
        <v>1.26E-2</v>
      </c>
      <c r="D9" s="21">
        <v>1.26E-2</v>
      </c>
      <c r="E9" s="12">
        <v>1.26E-2</v>
      </c>
      <c r="F9" s="3"/>
      <c r="H9" s="3"/>
    </row>
    <row r="10" spans="1:8" x14ac:dyDescent="0.25">
      <c r="A10" s="2" t="s">
        <v>11</v>
      </c>
      <c r="B10" s="20">
        <v>0</v>
      </c>
      <c r="C10" s="20">
        <v>0</v>
      </c>
      <c r="D10" s="20">
        <v>1.2999999999999999E-2</v>
      </c>
      <c r="E10" s="11">
        <v>1.7000000000000001E-2</v>
      </c>
      <c r="F10" s="3"/>
      <c r="H10" s="3"/>
    </row>
    <row r="11" spans="1:8" x14ac:dyDescent="0.25">
      <c r="A11" s="1" t="s">
        <v>21</v>
      </c>
      <c r="B11" s="21">
        <v>1.7600000000000001E-2</v>
      </c>
      <c r="C11" s="21">
        <v>1.7600000000000001E-2</v>
      </c>
      <c r="D11" s="21">
        <v>1.7600000000000001E-2</v>
      </c>
      <c r="E11" s="21">
        <v>1.7600000000000001E-2</v>
      </c>
      <c r="F11" s="3"/>
      <c r="H11" s="3"/>
    </row>
    <row r="12" spans="1:8" x14ac:dyDescent="0.25">
      <c r="A12" s="1" t="s">
        <v>22</v>
      </c>
      <c r="B12" s="21">
        <v>1.7600000000000001E-2</v>
      </c>
      <c r="C12" s="21">
        <v>1.7600000000000001E-2</v>
      </c>
      <c r="D12" s="21">
        <v>1.7600000000000001E-2</v>
      </c>
      <c r="E12" s="21">
        <v>1.7600000000000001E-2</v>
      </c>
      <c r="F12" s="3"/>
      <c r="H12" s="3"/>
    </row>
    <row r="13" spans="1:8" x14ac:dyDescent="0.25">
      <c r="A13" s="1" t="s">
        <v>9</v>
      </c>
      <c r="B13" s="21">
        <f>((B12)+B4*B5+B6+B10)</f>
        <v>6.5000000000000016E-2</v>
      </c>
      <c r="C13" s="21">
        <f t="shared" ref="C13" si="3">((C12)+C4*C5+C6+C10)</f>
        <v>5.9600000000000007E-2</v>
      </c>
      <c r="D13" s="21">
        <f t="shared" ref="D13:E13" si="4">((D12)+D4*D5+D6+D10)</f>
        <v>7.110000000000001E-2</v>
      </c>
      <c r="E13" s="12">
        <f t="shared" si="4"/>
        <v>7.51E-2</v>
      </c>
      <c r="F13" s="3"/>
      <c r="H13" s="3"/>
    </row>
    <row r="14" spans="1:8" x14ac:dyDescent="0.25">
      <c r="A14" s="1" t="s">
        <v>10</v>
      </c>
      <c r="B14" s="21">
        <f t="shared" ref="B14" si="5">B11+B9</f>
        <v>3.0200000000000001E-2</v>
      </c>
      <c r="C14" s="21">
        <f>C11+C9</f>
        <v>3.0200000000000001E-2</v>
      </c>
      <c r="D14" s="21">
        <f t="shared" ref="D14:E14" si="6">D11+D9</f>
        <v>3.0200000000000001E-2</v>
      </c>
      <c r="E14" s="12">
        <f t="shared" si="6"/>
        <v>3.0200000000000001E-2</v>
      </c>
      <c r="F14" s="3"/>
      <c r="H14" s="3"/>
    </row>
    <row r="15" spans="1:8" x14ac:dyDescent="0.25">
      <c r="A15" s="28" t="s">
        <v>0</v>
      </c>
      <c r="B15" s="29"/>
      <c r="C15" s="29"/>
      <c r="D15" s="29"/>
      <c r="E15" s="30"/>
      <c r="F15" s="3"/>
      <c r="H15" s="3"/>
    </row>
    <row r="16" spans="1:8" x14ac:dyDescent="0.25">
      <c r="A16" s="7" t="s">
        <v>17</v>
      </c>
      <c r="B16" s="22">
        <f>B13*B8+(1-B2)*B14*B7</f>
        <v>4.8664000000000006E-2</v>
      </c>
      <c r="C16" s="22">
        <f>C13*C8+(1-C2)*C14*C7</f>
        <v>4.1880000000000001E-2</v>
      </c>
      <c r="D16" s="22">
        <f>D13*D8+(1-D2)*D14*D7</f>
        <v>5.2324000000000002E-2</v>
      </c>
      <c r="E16" s="14">
        <f>E13*E8+(1-E2)*E14*E7</f>
        <v>5.4723999999999995E-2</v>
      </c>
    </row>
    <row r="17" spans="1:5" x14ac:dyDescent="0.25">
      <c r="A17" s="24" t="s">
        <v>18</v>
      </c>
      <c r="B17" s="23">
        <f>B16/(1-B2)</f>
        <v>6.0830000000000002E-2</v>
      </c>
      <c r="C17" s="23">
        <f>C16/(1-C2)</f>
        <v>5.2350000000000001E-2</v>
      </c>
      <c r="D17" s="23">
        <f>D16/(1-D2)</f>
        <v>6.5405000000000005E-2</v>
      </c>
      <c r="E17" s="13">
        <f>E16/(1-E2)</f>
        <v>6.8404999999999994E-2</v>
      </c>
    </row>
    <row r="18" spans="1:5" ht="15.75" thickBot="1" x14ac:dyDescent="0.3">
      <c r="A18" s="31"/>
      <c r="B18" s="32"/>
      <c r="C18" s="32"/>
      <c r="D18" s="32"/>
      <c r="E18" s="33"/>
    </row>
    <row r="19" spans="1:5" x14ac:dyDescent="0.25">
      <c r="C19" s="16"/>
    </row>
    <row r="20" spans="1:5" s="35" customFormat="1" ht="12.75" x14ac:dyDescent="0.2">
      <c r="A20" s="15" t="s">
        <v>19</v>
      </c>
    </row>
    <row r="21" spans="1:5" s="35" customFormat="1" ht="12.75" x14ac:dyDescent="0.2">
      <c r="A21" s="34"/>
    </row>
    <row r="22" spans="1:5" s="35" customFormat="1" ht="12.75" x14ac:dyDescent="0.2">
      <c r="A22" s="35" t="s">
        <v>12</v>
      </c>
    </row>
    <row r="23" spans="1:5" s="35" customFormat="1" ht="12.75" x14ac:dyDescent="0.2"/>
    <row r="24" spans="1:5" s="35" customFormat="1" ht="12.75" x14ac:dyDescent="0.2">
      <c r="A24" s="35" t="s">
        <v>29</v>
      </c>
    </row>
    <row r="25" spans="1:5" s="35" customFormat="1" ht="12.75" x14ac:dyDescent="0.2"/>
    <row r="26" spans="1:5" s="37" customFormat="1" ht="12.75" x14ac:dyDescent="0.2">
      <c r="A26" s="37" t="s">
        <v>26</v>
      </c>
    </row>
    <row r="27" spans="1:5" s="37" customFormat="1" ht="12.75" x14ac:dyDescent="0.2"/>
    <row r="28" spans="1:5" s="35" customFormat="1" ht="12.75" x14ac:dyDescent="0.2">
      <c r="A28" s="6" t="s">
        <v>24</v>
      </c>
    </row>
    <row r="29" spans="1:5" s="35" customFormat="1" ht="12.75" x14ac:dyDescent="0.2">
      <c r="A29" s="6"/>
    </row>
    <row r="30" spans="1:5" s="35" customFormat="1" ht="12.75" x14ac:dyDescent="0.2">
      <c r="A30" s="6" t="s">
        <v>25</v>
      </c>
    </row>
    <row r="31" spans="1:5" s="35" customFormat="1" ht="12.75" x14ac:dyDescent="0.2"/>
    <row r="32" spans="1:5" s="35" customFormat="1" ht="12.75" x14ac:dyDescent="0.2">
      <c r="A32" s="36" t="s">
        <v>27</v>
      </c>
    </row>
    <row r="33" spans="1:1" s="35" customFormat="1" ht="12.75" x14ac:dyDescent="0.2"/>
    <row r="34" spans="1:1" s="35" customFormat="1" ht="12.75" x14ac:dyDescent="0.2">
      <c r="A34" s="6" t="s">
        <v>20</v>
      </c>
    </row>
    <row r="35" spans="1:1" s="35" customFormat="1" ht="12.75" x14ac:dyDescent="0.2"/>
    <row r="36" spans="1:1" s="35" customFormat="1" ht="12.75" x14ac:dyDescent="0.2">
      <c r="A36" s="34" t="s">
        <v>8</v>
      </c>
    </row>
    <row r="37" spans="1:1" s="35" customFormat="1" ht="12.75" x14ac:dyDescent="0.2"/>
    <row r="38" spans="1:1" s="35" customFormat="1" ht="12.75" x14ac:dyDescent="0.2">
      <c r="A38" s="35" t="s">
        <v>23</v>
      </c>
    </row>
    <row r="39" spans="1:1" s="35" customFormat="1" ht="12.75" x14ac:dyDescent="0.2"/>
    <row r="44" spans="1:1" x14ac:dyDescent="0.25">
      <c r="A44" s="5"/>
    </row>
    <row r="45" spans="1:1" x14ac:dyDescent="0.25">
      <c r="A45" s="5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Kaikki verkkotoiminnot</vt:lpstr>
    </vt:vector>
  </TitlesOfParts>
  <Company>Energiamarkkinavirasto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Ilonen</dc:creator>
  <cp:lastModifiedBy>Kennilä Jaakko (Energia)</cp:lastModifiedBy>
  <dcterms:created xsi:type="dcterms:W3CDTF">2010-09-28T12:04:09Z</dcterms:created>
  <dcterms:modified xsi:type="dcterms:W3CDTF">2022-10-07T05:09:05Z</dcterms:modified>
</cp:coreProperties>
</file>